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fn.SINGLE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<sst xmlns="http://schemas.openxmlformats.org/spreadsheetml/2006/main" count="420" uniqueCount="154">
  <si>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</si>
  <si>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</si>
  <si>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</si>
  <si>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</si>
  <si>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</si>
  <si>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</si>
  <si>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</si>
  <si>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</si>
  <si>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</si>
  <si>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</si>
  <si>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</si>
  <si>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</si>
  <si>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</si>
  <si>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</si>
  <si>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</si>
  <si>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</si>
  <si>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</si>
  <si>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</si>
  <si>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</si>
  <si>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</si>
  <si>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</si>
  <si>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</si>
  <si>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</si>
  <si>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</si>
  <si>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</si>
  <si>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</si>
  <si>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</si>
  <si>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</si>
  <si>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</si>
  <si>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</si>
  <si>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</si>
  <si>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</si>
  <si>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</si>
  <si>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</si>
  <si>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</si>
  <si>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</si>
  <si>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</si>
  <si>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</si>
  <si>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</si>
  <si>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</si>
  <si>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</si>
  <si>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</si>
  <si>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</si>
  <si>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</si>
  <si>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</si>
  <si>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</si>
  <si>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</si>
  <si>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</si>
  <si>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</si>
  <si>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</si>
  <si>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</si>
  <si>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</si>
  <si>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</si>
  <si>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</si>
  <si>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</si>
  <si>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</si>
  <si>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</si>
  <si>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</si>
  <si>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</si>
  <si>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</si>
  <si>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</si>
  <si>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</si>
  <si>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</si>
  <si>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</si>
  <si>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</si>
  <si>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</si>
  <si>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</si>
  <si>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</si>
  <si>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</si>
  <si>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</si>
  <si>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</si>
  <si>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</si>
  <si>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</si>
  <si>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</si>
  <si>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</si>
  <si>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</si>
  <si>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</si>
  <si>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</si>
  <si>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</si>
  <si>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</si>
  <si>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</si>
  <si>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</si>
  <si>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</si>
  <si>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</si>
  <si>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</si>
  <si>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</si>
  <si>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</si>
  <si>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</si>
  <si>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</si>
  <si>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</si>
  <si>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</si>
  <si>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</si>
  <si>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</si>
  <si>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</si>
  <si>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</si>
  <si>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</si>
  <si>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</si>
  <si>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</si>
  <si>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</si>
  <si>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</si>
  <si>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</si>
  <si>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others</t>
  </si>
  <si>
    <t>R_MC 2021 rankings</t>
  </si>
  <si>
    <t>R_MP_2021 ranking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</si>
  <si>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</si>
  <si>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</si>
  <si>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</si>
  <si>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</si>
  <si>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</si>
  <si>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</si>
  <si>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</si>
  <si>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</si>
  <si>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</si>
  <si>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</si>
  <si>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</si>
  <si>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</si>
  <si>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</si>
  <si>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</si>
  <si>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</si>
  <si>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</si>
  <si>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</si>
  <si>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</si>
  <si>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</si>
  <si>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</si>
  <si>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</si>
  <si>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</si>
  <si>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2021
Share %</t>
  </si>
  <si>
    <t>New* MOTORCYCLE - makes ranking - 2021 YTD</t>
  </si>
  <si>
    <t>New MOTORCYCLES - makes ranking by DCC - 2021 YTD</t>
  </si>
  <si>
    <t>New MOTORCYCLES - makes ranking by segments - 2021 YTD</t>
  </si>
  <si>
    <t>VESPA</t>
  </si>
  <si>
    <t>YIBEN</t>
  </si>
  <si>
    <t>New* MOPEDS - Top 10 makes ranking - 2021 YTD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</si>
  <si>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</si>
  <si>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</si>
  <si>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</si>
  <si>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</si>
  <si>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</si>
  <si>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</si>
  <si>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</si>
  <si>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</si>
  <si>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</si>
  <si>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</si>
  <si>
    <t>DUCATI</t>
  </si>
  <si>
    <t>SPORT-TOURER</t>
  </si>
  <si>
    <t>SPORT-TOURER ttl</t>
  </si>
  <si>
    <t>GREENWOLKE</t>
  </si>
  <si>
    <t>SUNRA</t>
  </si>
  <si>
    <t>KYMCO</t>
  </si>
  <si>
    <t>FIRST REGISTRATIONS of NEW* MC, TOP 10 BRANDS JUNUARY-APRIL 2021</t>
  </si>
  <si>
    <t>FIRST REGISTRATIONS MP, TOP 10 BRANDS JUNUARY-APRIL 2021</t>
  </si>
  <si>
    <t>APRIL</t>
  </si>
  <si>
    <t>January-April</t>
  </si>
  <si>
    <t>HARLEY-DAVIDSON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</si>
</sst>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0" fillId="0" borderId="0" xfId="90">
      <alignment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85"/>
          <c:w val="0.824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31957609"/>
        <c:axId val="19183026"/>
      </c:barChart>
      <c:catAx>
        <c:axId val="3195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83026"/>
        <c:crosses val="autoZero"/>
        <c:auto val="1"/>
        <c:lblOffset val="100"/>
        <c:tickLblSkip val="1"/>
        <c:noMultiLvlLbl val="0"/>
      </c:catAx>
      <c:valAx>
        <c:axId val="19183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576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Jan-Apr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51432805"/>
        <c:axId val="60242062"/>
      </c:barChart>
      <c:catAx>
        <c:axId val="5143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42062"/>
        <c:crosses val="autoZero"/>
        <c:auto val="1"/>
        <c:lblOffset val="100"/>
        <c:tickLblSkip val="1"/>
        <c:noMultiLvlLbl val="0"/>
      </c:catAx>
      <c:valAx>
        <c:axId val="602420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32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I-IV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5307647"/>
        <c:axId val="47768824"/>
      </c:barChart>
      <c:catAx>
        <c:axId val="5307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68824"/>
        <c:crossesAt val="0"/>
        <c:auto val="1"/>
        <c:lblOffset val="100"/>
        <c:tickLblSkip val="1"/>
        <c:noMultiLvlLbl val="0"/>
      </c:catAx>
      <c:valAx>
        <c:axId val="4776882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76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125"/>
          <c:w val="0.73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27266233"/>
        <c:axId val="44069506"/>
      </c:bar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69506"/>
        <c:crosses val="autoZero"/>
        <c:auto val="1"/>
        <c:lblOffset val="100"/>
        <c:tickLblSkip val="1"/>
        <c:noMultiLvlLbl val="0"/>
      </c:catAx>
      <c:valAx>
        <c:axId val="44069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662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I-IV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575"/>
          <c:w val="0.73775"/>
          <c:h val="0.8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61081235"/>
        <c:axId val="12860204"/>
      </c:bar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60204"/>
        <c:crosses val="autoZero"/>
        <c:auto val="1"/>
        <c:lblOffset val="100"/>
        <c:tickLblSkip val="1"/>
        <c:noMultiLvlLbl val="0"/>
      </c:catAx>
      <c:valAx>
        <c:axId val="1286020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81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I-IV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48632973"/>
        <c:axId val="35043574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48632973"/>
        <c:axId val="35043574"/>
      </c:lineChart>
      <c:catAx>
        <c:axId val="4863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43574"/>
        <c:crosses val="autoZero"/>
        <c:auto val="1"/>
        <c:lblOffset val="100"/>
        <c:tickLblSkip val="1"/>
        <c:noMultiLvlLbl val="0"/>
      </c:catAx>
      <c:valAx>
        <c:axId val="35043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329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46956711"/>
        <c:axId val="19957216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46956711"/>
        <c:axId val="19957216"/>
      </c:lineChart>
      <c:catAx>
        <c:axId val="4695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7216"/>
        <c:crosses val="autoZero"/>
        <c:auto val="1"/>
        <c:lblOffset val="100"/>
        <c:tickLblSkip val="1"/>
        <c:noMultiLvlLbl val="0"/>
      </c:catAx>
      <c:valAx>
        <c:axId val="19957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56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I-IV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525"/>
          <c:w val="0.79925"/>
          <c:h val="0.86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38429507"/>
        <c:axId val="10321244"/>
      </c:barChart>
      <c:catAx>
        <c:axId val="3842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21244"/>
        <c:crosses val="autoZero"/>
        <c:auto val="1"/>
        <c:lblOffset val="100"/>
        <c:tickLblSkip val="1"/>
        <c:noMultiLvlLbl val="0"/>
      </c:catAx>
      <c:valAx>
        <c:axId val="1032124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29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I-IV 2021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125"/>
          <c:w val="0.73225"/>
          <c:h val="0.79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25782333"/>
        <c:axId val="30714406"/>
      </c:bar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14406"/>
        <c:crosses val="autoZero"/>
        <c:auto val="1"/>
        <c:lblOffset val="100"/>
        <c:tickLblSkip val="1"/>
        <c:noMultiLvlLbl val="0"/>
      </c:catAx>
      <c:valAx>
        <c:axId val="30714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23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I-IV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575"/>
          <c:w val="0.752"/>
          <c:h val="0.8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7994199"/>
        <c:axId val="4838928"/>
      </c:barChart>
      <c:catAx>
        <c:axId val="7994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928"/>
        <c:crosses val="autoZero"/>
        <c:auto val="1"/>
        <c:lblOffset val="100"/>
        <c:tickLblSkip val="1"/>
        <c:noMultiLvlLbl val="0"/>
      </c:catAx>
      <c:valAx>
        <c:axId val="483892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94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I-IV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43550353"/>
        <c:axId val="56408858"/>
      </c:barChart>
      <c:catAx>
        <c:axId val="4355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08858"/>
        <c:crosses val="autoZero"/>
        <c:auto val="1"/>
        <c:lblOffset val="100"/>
        <c:tickLblSkip val="1"/>
        <c:noMultiLvlLbl val="0"/>
      </c:catAx>
      <c:valAx>
        <c:axId val="56408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50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I-IV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37917675"/>
        <c:axId val="5714756"/>
      </c:bar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4756"/>
        <c:crossesAt val="0"/>
        <c:auto val="1"/>
        <c:lblOffset val="100"/>
        <c:tickLblSkip val="1"/>
        <c:noMultiLvlLbl val="0"/>
      </c:catAx>
      <c:valAx>
        <c:axId val="571475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176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Jan-Apr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9" t="s">
        <v>75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98"/>
      <c r="N1" s="98"/>
    </row>
    <row r="3" spans="2:14" ht="12.75">
      <c r="B3" s="37" t="s">
        <v>2</v>
      </c>
      <c r="N3" t="s">
        <v>60</v>
      </c>
    </row>
    <row r="5" spans="3:9" ht="12.75">
      <c r="C5" s="38" t="s">
        <v>76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106</v>
      </c>
      <c r="C7" s="62" t="s">
        <v>107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108</v>
      </c>
      <c r="C9" s="63" t="s">
        <v>109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110</v>
      </c>
      <c r="C11" s="63" t="s">
        <v>111</v>
      </c>
      <c r="D11" s="10"/>
    </row>
    <row r="12" ht="12.75">
      <c r="B12" s="145"/>
    </row>
    <row r="13" spans="2:17" ht="12.75">
      <c r="B13" s="146" t="s">
        <v>102</v>
      </c>
      <c r="C13" s="62" t="s">
        <v>149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112</v>
      </c>
      <c r="C15" s="63" t="s">
        <v>113</v>
      </c>
      <c r="D15" s="12"/>
    </row>
    <row r="16" ht="12.75">
      <c r="B16" s="145"/>
    </row>
    <row r="17" spans="2:3" ht="12.75">
      <c r="B17" s="147" t="s">
        <v>103</v>
      </c>
      <c r="C17" s="62" t="s">
        <v>150</v>
      </c>
    </row>
    <row r="18" ht="12.75">
      <c r="B18" s="145"/>
    </row>
    <row r="19" spans="2:3" ht="12.75">
      <c r="B19" s="147" t="s">
        <v>114</v>
      </c>
      <c r="C19" s="62" t="s">
        <v>115</v>
      </c>
    </row>
    <row r="20" ht="12.75">
      <c r="B20" s="145"/>
    </row>
    <row r="21" spans="2:3" ht="12.75">
      <c r="B21" s="147" t="s">
        <v>104</v>
      </c>
      <c r="C21" s="62" t="s">
        <v>105</v>
      </c>
    </row>
    <row r="22" ht="12.75">
      <c r="B22" s="145"/>
    </row>
    <row r="23" ht="12.75">
      <c r="D23" s="96" t="s">
        <v>44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116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119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41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>
        <v>4251</v>
      </c>
      <c r="D3" s="3">
        <v>9315</v>
      </c>
      <c r="E3" s="3">
        <v>10452</v>
      </c>
      <c r="F3" s="3"/>
      <c r="G3" s="3"/>
      <c r="H3" s="3"/>
      <c r="I3" s="3"/>
      <c r="J3" s="3"/>
      <c r="K3" s="3"/>
      <c r="L3" s="3"/>
      <c r="M3" s="7"/>
      <c r="N3" s="3">
        <v>27169</v>
      </c>
      <c r="O3" s="97">
        <v>0.8281969212010364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>
        <v>869</v>
      </c>
      <c r="D4" s="159">
        <v>1784</v>
      </c>
      <c r="E4" s="159">
        <v>2192</v>
      </c>
      <c r="F4" s="159"/>
      <c r="G4" s="159"/>
      <c r="H4" s="159"/>
      <c r="I4" s="159"/>
      <c r="J4" s="159"/>
      <c r="K4" s="159"/>
      <c r="L4" s="159"/>
      <c r="M4" s="160"/>
      <c r="N4" s="3">
        <v>5636</v>
      </c>
      <c r="O4" s="97">
        <v>0.17180307879896356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117</v>
      </c>
      <c r="B5" s="9">
        <v>3942</v>
      </c>
      <c r="C5" s="9">
        <v>5120</v>
      </c>
      <c r="D5" s="9">
        <v>11099</v>
      </c>
      <c r="E5" s="9">
        <v>12644</v>
      </c>
      <c r="F5" s="9"/>
      <c r="G5" s="9"/>
      <c r="H5" s="9"/>
      <c r="I5" s="9"/>
      <c r="J5" s="9"/>
      <c r="K5" s="9"/>
      <c r="L5" s="9"/>
      <c r="M5" s="9"/>
      <c r="N5" s="9">
        <v>32805</v>
      </c>
      <c r="O5" s="97">
        <v>1</v>
      </c>
      <c r="T5" s="99" t="s">
        <v>79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118</v>
      </c>
      <c r="B6" s="207">
        <v>-0.5764023210831721</v>
      </c>
      <c r="C6" s="207">
        <v>0.2988330796549974</v>
      </c>
      <c r="D6" s="207">
        <v>1.1677734375000002</v>
      </c>
      <c r="E6" s="207">
        <v>0.13920172988557522</v>
      </c>
      <c r="F6" s="207"/>
      <c r="G6" s="207"/>
      <c r="H6" s="207"/>
      <c r="I6" s="207"/>
      <c r="J6" s="207"/>
      <c r="K6" s="207"/>
      <c r="L6" s="207"/>
      <c r="M6" s="207"/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120</v>
      </c>
      <c r="B7" s="208">
        <v>-0.3087848500789059</v>
      </c>
      <c r="C7" s="208">
        <v>-0.2715891307440603</v>
      </c>
      <c r="D7" s="208">
        <v>0.7412927518042045</v>
      </c>
      <c r="E7" s="208">
        <v>0.7701245975080497</v>
      </c>
      <c r="F7" s="208"/>
      <c r="G7" s="208"/>
      <c r="H7" s="208"/>
      <c r="I7" s="208"/>
      <c r="J7" s="208"/>
      <c r="K7" s="208"/>
      <c r="L7" s="208"/>
      <c r="M7" s="208"/>
      <c r="N7" s="208">
        <v>0.2497618956912644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2" t="s">
        <v>6</v>
      </c>
      <c r="B9" s="224" t="s">
        <v>151</v>
      </c>
      <c r="C9" s="225"/>
      <c r="D9" s="226" t="s">
        <v>33</v>
      </c>
      <c r="E9" s="228" t="s">
        <v>23</v>
      </c>
      <c r="F9" s="229"/>
      <c r="G9" s="226" t="s">
        <v>33</v>
      </c>
    </row>
    <row r="10" spans="1:34" s="5" customFormat="1" ht="26.25" customHeight="1">
      <c r="A10" s="223"/>
      <c r="B10" s="45">
        <v>2021</v>
      </c>
      <c r="C10" s="45">
        <v>2020</v>
      </c>
      <c r="D10" s="227"/>
      <c r="E10" s="45">
        <f>B10</f>
        <v>2021</v>
      </c>
      <c r="F10" s="45">
        <f>C10</f>
        <v>2020</v>
      </c>
      <c r="G10" s="227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10452</v>
      </c>
      <c r="C11" s="187">
        <v>5916</v>
      </c>
      <c r="D11" s="188">
        <v>0.7667342799188641</v>
      </c>
      <c r="E11" s="187">
        <v>27169</v>
      </c>
      <c r="F11" s="189">
        <v>21165</v>
      </c>
      <c r="G11" s="188">
        <v>0.28367587999055033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2192</v>
      </c>
      <c r="C12" s="187">
        <v>1227</v>
      </c>
      <c r="D12" s="188">
        <v>0.7864710676446618</v>
      </c>
      <c r="E12" s="187">
        <v>5636</v>
      </c>
      <c r="F12" s="189">
        <v>5084</v>
      </c>
      <c r="G12" s="188">
        <v>0.10857592446892217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12644</v>
      </c>
      <c r="C13" s="187">
        <v>7143</v>
      </c>
      <c r="D13" s="188">
        <v>0.7701245975080497</v>
      </c>
      <c r="E13" s="187">
        <v>32805</v>
      </c>
      <c r="F13" s="187">
        <v>26249</v>
      </c>
      <c r="G13" s="188">
        <v>0.2497618956912644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121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122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>
        <v>906</v>
      </c>
      <c r="D3" s="3">
        <v>2223</v>
      </c>
      <c r="E3" s="3">
        <v>2884</v>
      </c>
      <c r="F3" s="3"/>
      <c r="G3" s="3"/>
      <c r="H3" s="3"/>
      <c r="I3" s="3"/>
      <c r="J3" s="3"/>
      <c r="K3" s="3"/>
      <c r="L3" s="3"/>
      <c r="M3" s="7"/>
      <c r="N3" s="3">
        <v>6423</v>
      </c>
      <c r="O3" s="97">
        <v>0.7006654303479873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>
        <v>401</v>
      </c>
      <c r="D4" s="159">
        <v>902</v>
      </c>
      <c r="E4" s="159">
        <v>1140</v>
      </c>
      <c r="F4" s="159"/>
      <c r="G4" s="159"/>
      <c r="H4" s="159"/>
      <c r="I4" s="159"/>
      <c r="J4" s="159"/>
      <c r="K4" s="159"/>
      <c r="L4" s="159"/>
      <c r="M4" s="160"/>
      <c r="N4" s="3">
        <v>2744</v>
      </c>
      <c r="O4" s="97">
        <v>0.29933456965201266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117</v>
      </c>
      <c r="B5" s="9">
        <v>711</v>
      </c>
      <c r="C5" s="9">
        <v>1307</v>
      </c>
      <c r="D5" s="9">
        <v>3125</v>
      </c>
      <c r="E5" s="9">
        <v>4024</v>
      </c>
      <c r="F5" s="9"/>
      <c r="G5" s="9"/>
      <c r="H5" s="9"/>
      <c r="I5" s="9"/>
      <c r="J5" s="9"/>
      <c r="K5" s="9"/>
      <c r="L5" s="9"/>
      <c r="M5" s="9"/>
      <c r="N5" s="9">
        <v>9167</v>
      </c>
      <c r="O5" s="97">
        <v>1</v>
      </c>
      <c r="T5" s="48" t="s">
        <v>79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118</v>
      </c>
      <c r="B6" s="207">
        <v>-0.8753943217665615</v>
      </c>
      <c r="C6" s="207">
        <v>0.8382559774964837</v>
      </c>
      <c r="D6" s="207">
        <v>1.3909716908951797</v>
      </c>
      <c r="E6" s="207">
        <v>0.28767999999999994</v>
      </c>
      <c r="F6" s="207"/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120</v>
      </c>
      <c r="B7" s="208">
        <v>-0.4721603563474388</v>
      </c>
      <c r="C7" s="208">
        <v>-0.33077316948284685</v>
      </c>
      <c r="D7" s="208">
        <v>0.44877144181733897</v>
      </c>
      <c r="E7" s="208">
        <v>0.6600660066006601</v>
      </c>
      <c r="F7" s="208"/>
      <c r="G7" s="208"/>
      <c r="H7" s="208"/>
      <c r="I7" s="208"/>
      <c r="J7" s="208"/>
      <c r="K7" s="208"/>
      <c r="L7" s="208"/>
      <c r="M7" s="208"/>
      <c r="N7" s="208">
        <v>0.16317726176881098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2" t="s">
        <v>6</v>
      </c>
      <c r="B9" s="224" t="str">
        <f>'R_PTW 2021vs2020'!B9:C9</f>
        <v>APRIL</v>
      </c>
      <c r="C9" s="225"/>
      <c r="D9" s="226" t="s">
        <v>33</v>
      </c>
      <c r="E9" s="228" t="s">
        <v>23</v>
      </c>
      <c r="F9" s="229"/>
      <c r="G9" s="226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'R_PTW 2021vs2020'!B10</f>
        <v>2021</v>
      </c>
      <c r="C10" s="45">
        <f>'R_PTW 2021vs2020'!C10</f>
        <v>2020</v>
      </c>
      <c r="D10" s="227"/>
      <c r="E10" s="45">
        <f>'R_PTW 2021vs2020'!E10</f>
        <v>2021</v>
      </c>
      <c r="F10" s="45">
        <f>'R_PTW 2021vs2020'!F10</f>
        <v>2020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2884</v>
      </c>
      <c r="C11" s="187">
        <v>1613</v>
      </c>
      <c r="D11" s="188">
        <v>0.7879727216367018</v>
      </c>
      <c r="E11" s="187">
        <v>6423</v>
      </c>
      <c r="F11" s="189">
        <v>4751</v>
      </c>
      <c r="G11" s="188">
        <v>0.35192591033466636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1140</v>
      </c>
      <c r="C12" s="187">
        <v>811</v>
      </c>
      <c r="D12" s="188">
        <v>0.4056720098643649</v>
      </c>
      <c r="E12" s="187">
        <v>2744</v>
      </c>
      <c r="F12" s="189">
        <v>3130</v>
      </c>
      <c r="G12" s="188">
        <v>-0.12332268370607025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4024</v>
      </c>
      <c r="C13" s="187">
        <v>2424</v>
      </c>
      <c r="D13" s="188">
        <v>0.6600660066006601</v>
      </c>
      <c r="E13" s="187">
        <v>9167</v>
      </c>
      <c r="F13" s="187">
        <v>7881</v>
      </c>
      <c r="G13" s="188">
        <v>0.16317726176881098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123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>
        <v>906</v>
      </c>
      <c r="D9" s="9">
        <v>2223</v>
      </c>
      <c r="E9" s="9">
        <v>2884</v>
      </c>
      <c r="F9" s="9"/>
      <c r="G9" s="9"/>
      <c r="H9" s="9"/>
      <c r="I9" s="9"/>
      <c r="J9" s="9"/>
      <c r="K9" s="9"/>
      <c r="L9" s="9"/>
      <c r="M9" s="9"/>
      <c r="N9" s="85">
        <v>6423</v>
      </c>
      <c r="O9" s="86"/>
    </row>
    <row r="10" spans="1:14" ht="12.75">
      <c r="A10" s="139" t="s">
        <v>124</v>
      </c>
      <c r="B10" s="148">
        <v>-0.4126074498567335</v>
      </c>
      <c r="C10" s="148">
        <v>-0.1688073394495413</v>
      </c>
      <c r="D10" s="148">
        <v>0.6466666666666667</v>
      </c>
      <c r="E10" s="148">
        <v>0.7879727216367018</v>
      </c>
      <c r="F10" s="148"/>
      <c r="G10" s="148"/>
      <c r="H10" s="148"/>
      <c r="I10" s="148"/>
      <c r="J10" s="148"/>
      <c r="K10" s="148"/>
      <c r="L10" s="148"/>
      <c r="M10" s="148"/>
      <c r="N10" s="148">
        <v>0.35192591033466636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2" t="s">
        <v>6</v>
      </c>
      <c r="B12" s="224" t="str">
        <f>'R_PTW NEW 2021vs2020'!B9:C9</f>
        <v>APRIL</v>
      </c>
      <c r="C12" s="225"/>
      <c r="D12" s="226" t="s">
        <v>33</v>
      </c>
      <c r="E12" s="228" t="s">
        <v>23</v>
      </c>
      <c r="F12" s="229"/>
      <c r="G12" s="226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'R_PTW NEW 2021vs2020'!B10</f>
        <v>2021</v>
      </c>
      <c r="C13" s="45">
        <f>'R_PTW NEW 2021vs2020'!C10</f>
        <v>2020</v>
      </c>
      <c r="D13" s="227"/>
      <c r="E13" s="45">
        <f>'R_PTW NEW 2021vs2020'!E10</f>
        <v>2021</v>
      </c>
      <c r="F13" s="45">
        <f>'R_PTW NEW 2021vs2020'!F10</f>
        <v>2020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37</v>
      </c>
      <c r="B14" s="162">
        <v>2884</v>
      </c>
      <c r="C14" s="162">
        <v>1613</v>
      </c>
      <c r="D14" s="163">
        <v>0.7879727216367018</v>
      </c>
      <c r="E14" s="162">
        <v>6423</v>
      </c>
      <c r="F14" s="164">
        <v>4751</v>
      </c>
      <c r="G14" s="163">
        <v>0.35192591033466636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77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8" t="s">
        <v>127</v>
      </c>
      <c r="C2" s="248"/>
      <c r="D2" s="248"/>
      <c r="E2" s="248"/>
      <c r="F2" s="248"/>
      <c r="G2" s="248"/>
      <c r="H2" s="248"/>
      <c r="I2" s="101"/>
      <c r="J2" s="248" t="s">
        <v>128</v>
      </c>
      <c r="K2" s="248"/>
      <c r="L2" s="248"/>
      <c r="M2" s="248"/>
      <c r="N2" s="248"/>
      <c r="O2" s="248"/>
      <c r="P2" s="248"/>
      <c r="R2" s="248" t="s">
        <v>129</v>
      </c>
      <c r="S2" s="248"/>
      <c r="T2" s="248"/>
      <c r="U2" s="248"/>
      <c r="V2" s="248"/>
      <c r="W2" s="248"/>
      <c r="X2" s="248"/>
    </row>
    <row r="3" spans="2:24" ht="15" customHeight="1">
      <c r="B3" s="249" t="s">
        <v>54</v>
      </c>
      <c r="C3" s="251" t="s">
        <v>55</v>
      </c>
      <c r="D3" s="237" t="s">
        <v>152</v>
      </c>
      <c r="E3" s="238"/>
      <c r="F3" s="238"/>
      <c r="G3" s="238"/>
      <c r="H3" s="239"/>
      <c r="I3" s="103"/>
      <c r="J3" s="255" t="s">
        <v>56</v>
      </c>
      <c r="K3" s="251" t="s">
        <v>78</v>
      </c>
      <c r="L3" s="237" t="str">
        <f>D3</f>
        <v>January-April</v>
      </c>
      <c r="M3" s="238"/>
      <c r="N3" s="238"/>
      <c r="O3" s="238"/>
      <c r="P3" s="239"/>
      <c r="R3" s="249" t="s">
        <v>46</v>
      </c>
      <c r="S3" s="251" t="s">
        <v>55</v>
      </c>
      <c r="T3" s="237" t="str">
        <f>L3</f>
        <v>January-April</v>
      </c>
      <c r="U3" s="238"/>
      <c r="V3" s="238"/>
      <c r="W3" s="238"/>
      <c r="X3" s="239"/>
    </row>
    <row r="4" spans="2:24" ht="15" customHeight="1">
      <c r="B4" s="250"/>
      <c r="C4" s="252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108"/>
      <c r="J4" s="256"/>
      <c r="K4" s="258"/>
      <c r="L4" s="243">
        <v>2021</v>
      </c>
      <c r="M4" s="253">
        <v>2020</v>
      </c>
      <c r="N4" s="245" t="s">
        <v>59</v>
      </c>
      <c r="O4" s="245" t="s">
        <v>126</v>
      </c>
      <c r="P4" s="245" t="s">
        <v>80</v>
      </c>
      <c r="R4" s="260"/>
      <c r="S4" s="258"/>
      <c r="T4" s="243">
        <v>2021</v>
      </c>
      <c r="U4" s="253">
        <v>2020</v>
      </c>
      <c r="V4" s="245" t="s">
        <v>59</v>
      </c>
      <c r="W4" s="245" t="s">
        <v>126</v>
      </c>
      <c r="X4" s="245" t="s">
        <v>80</v>
      </c>
    </row>
    <row r="5" spans="2:24" ht="12.75">
      <c r="B5" s="171">
        <v>1</v>
      </c>
      <c r="C5" s="172" t="s">
        <v>27</v>
      </c>
      <c r="D5" s="173">
        <v>1049</v>
      </c>
      <c r="E5" s="174">
        <v>0.1633193211894753</v>
      </c>
      <c r="F5" s="173">
        <v>768</v>
      </c>
      <c r="G5" s="175">
        <v>0.1616501789097032</v>
      </c>
      <c r="H5" s="165">
        <v>0.36588541666666674</v>
      </c>
      <c r="I5" s="109"/>
      <c r="J5" s="257"/>
      <c r="K5" s="259"/>
      <c r="L5" s="244"/>
      <c r="M5" s="254"/>
      <c r="N5" s="244"/>
      <c r="O5" s="244"/>
      <c r="P5" s="244"/>
      <c r="R5" s="250"/>
      <c r="S5" s="259"/>
      <c r="T5" s="244"/>
      <c r="U5" s="254"/>
      <c r="V5" s="244"/>
      <c r="W5" s="244"/>
      <c r="X5" s="244"/>
    </row>
    <row r="6" spans="2:24" ht="15">
      <c r="B6" s="176">
        <v>2</v>
      </c>
      <c r="C6" s="177" t="s">
        <v>0</v>
      </c>
      <c r="D6" s="178">
        <v>1028</v>
      </c>
      <c r="E6" s="179">
        <v>0.1600498209559396</v>
      </c>
      <c r="F6" s="178">
        <v>534</v>
      </c>
      <c r="G6" s="180">
        <v>0.11239739002315302</v>
      </c>
      <c r="H6" s="166">
        <v>0.9250936329588015</v>
      </c>
      <c r="I6" s="109"/>
      <c r="J6" s="110" t="s">
        <v>89</v>
      </c>
      <c r="K6" s="193" t="s">
        <v>45</v>
      </c>
      <c r="L6" s="211">
        <v>331</v>
      </c>
      <c r="M6" s="140">
        <v>351</v>
      </c>
      <c r="N6" s="194">
        <v>-0.056980056980056926</v>
      </c>
      <c r="O6" s="195"/>
      <c r="P6" s="195"/>
      <c r="R6" s="110" t="s">
        <v>47</v>
      </c>
      <c r="S6" s="193" t="s">
        <v>27</v>
      </c>
      <c r="T6" s="211">
        <v>287</v>
      </c>
      <c r="U6" s="140">
        <v>273</v>
      </c>
      <c r="V6" s="194">
        <v>0.05128205128205132</v>
      </c>
      <c r="W6" s="195"/>
      <c r="X6" s="195"/>
    </row>
    <row r="7" spans="2:24" ht="15">
      <c r="B7" s="176">
        <v>3</v>
      </c>
      <c r="C7" s="177" t="s">
        <v>26</v>
      </c>
      <c r="D7" s="178">
        <v>569</v>
      </c>
      <c r="E7" s="179">
        <v>0.0885878872800872</v>
      </c>
      <c r="F7" s="178">
        <v>518</v>
      </c>
      <c r="G7" s="180">
        <v>0.1090296779625342</v>
      </c>
      <c r="H7" s="166">
        <v>0.09845559845559837</v>
      </c>
      <c r="I7" s="109"/>
      <c r="J7" s="111"/>
      <c r="K7" s="196" t="s">
        <v>27</v>
      </c>
      <c r="L7" s="197">
        <v>305</v>
      </c>
      <c r="M7" s="141">
        <v>298</v>
      </c>
      <c r="N7" s="198">
        <v>0.02348993288590595</v>
      </c>
      <c r="O7" s="149"/>
      <c r="P7" s="149"/>
      <c r="R7" s="111"/>
      <c r="S7" s="196" t="s">
        <v>26</v>
      </c>
      <c r="T7" s="197">
        <v>185</v>
      </c>
      <c r="U7" s="141">
        <v>162</v>
      </c>
      <c r="V7" s="198">
        <v>0.14197530864197527</v>
      </c>
      <c r="W7" s="149"/>
      <c r="X7" s="149"/>
    </row>
    <row r="8" spans="2:24" ht="15">
      <c r="B8" s="176">
        <v>4</v>
      </c>
      <c r="C8" s="177" t="s">
        <v>45</v>
      </c>
      <c r="D8" s="178">
        <v>331</v>
      </c>
      <c r="E8" s="179">
        <v>0.05153355130001557</v>
      </c>
      <c r="F8" s="178">
        <v>351</v>
      </c>
      <c r="G8" s="180">
        <v>0.0738791833298253</v>
      </c>
      <c r="H8" s="166">
        <v>-0.056980056980056926</v>
      </c>
      <c r="I8" s="109"/>
      <c r="J8" s="111"/>
      <c r="K8" s="196" t="s">
        <v>28</v>
      </c>
      <c r="L8" s="197">
        <v>298</v>
      </c>
      <c r="M8" s="141">
        <v>334</v>
      </c>
      <c r="N8" s="198">
        <v>-0.10778443113772451</v>
      </c>
      <c r="O8" s="149"/>
      <c r="P8" s="149"/>
      <c r="R8" s="111"/>
      <c r="S8" s="196" t="s">
        <v>130</v>
      </c>
      <c r="T8" s="197">
        <v>132</v>
      </c>
      <c r="U8" s="141">
        <v>75</v>
      </c>
      <c r="V8" s="198">
        <v>0.76</v>
      </c>
      <c r="W8" s="149"/>
      <c r="X8" s="149"/>
    </row>
    <row r="9" spans="2:24" ht="12.75">
      <c r="B9" s="176">
        <v>5</v>
      </c>
      <c r="C9" s="177" t="s">
        <v>32</v>
      </c>
      <c r="D9" s="178">
        <v>321</v>
      </c>
      <c r="E9" s="179">
        <v>0.04997664642690332</v>
      </c>
      <c r="F9" s="178">
        <v>265</v>
      </c>
      <c r="G9" s="212">
        <v>0.05577773100399916</v>
      </c>
      <c r="H9" s="166">
        <v>0.21132075471698109</v>
      </c>
      <c r="I9" s="109"/>
      <c r="J9" s="110"/>
      <c r="K9" s="110" t="s">
        <v>101</v>
      </c>
      <c r="L9" s="110">
        <v>1372</v>
      </c>
      <c r="M9" s="110">
        <v>1105</v>
      </c>
      <c r="N9" s="199">
        <v>0.24162895927601813</v>
      </c>
      <c r="O9" s="149"/>
      <c r="P9" s="149"/>
      <c r="R9" s="110"/>
      <c r="S9" s="110" t="s">
        <v>101</v>
      </c>
      <c r="T9" s="110">
        <v>419</v>
      </c>
      <c r="U9" s="110">
        <v>404</v>
      </c>
      <c r="V9" s="199">
        <v>0.03712871287128716</v>
      </c>
      <c r="W9" s="149"/>
      <c r="X9" s="149"/>
    </row>
    <row r="10" spans="2:24" ht="12.75">
      <c r="B10" s="176">
        <v>6</v>
      </c>
      <c r="C10" s="177" t="s">
        <v>28</v>
      </c>
      <c r="D10" s="178">
        <v>298</v>
      </c>
      <c r="E10" s="179">
        <v>0.04639576521874513</v>
      </c>
      <c r="F10" s="178">
        <v>334</v>
      </c>
      <c r="G10" s="212">
        <v>0.07030098926541781</v>
      </c>
      <c r="H10" s="166">
        <v>-0.10778443113772451</v>
      </c>
      <c r="I10" s="109"/>
      <c r="J10" s="112" t="s">
        <v>89</v>
      </c>
      <c r="K10" s="113"/>
      <c r="L10" s="169">
        <v>2306</v>
      </c>
      <c r="M10" s="169">
        <v>2088</v>
      </c>
      <c r="N10" s="114">
        <v>0.10440613026819934</v>
      </c>
      <c r="O10" s="133">
        <v>0.3590222637396855</v>
      </c>
      <c r="P10" s="133">
        <v>0.43948642391075565</v>
      </c>
      <c r="R10" s="112" t="s">
        <v>65</v>
      </c>
      <c r="S10" s="113"/>
      <c r="T10" s="169">
        <v>1023</v>
      </c>
      <c r="U10" s="169">
        <v>914</v>
      </c>
      <c r="V10" s="114">
        <v>0.11925601750547044</v>
      </c>
      <c r="W10" s="133">
        <v>0.15927136851938348</v>
      </c>
      <c r="X10" s="133">
        <v>0.19238055146284994</v>
      </c>
    </row>
    <row r="11" spans="2:24" ht="15">
      <c r="B11" s="176">
        <v>7</v>
      </c>
      <c r="C11" s="177" t="s">
        <v>95</v>
      </c>
      <c r="D11" s="178">
        <v>278</v>
      </c>
      <c r="E11" s="179">
        <v>0.04328195547252063</v>
      </c>
      <c r="F11" s="178">
        <v>128</v>
      </c>
      <c r="G11" s="180">
        <v>0.026941696484950536</v>
      </c>
      <c r="H11" s="166">
        <v>1.171875</v>
      </c>
      <c r="I11" s="109"/>
      <c r="J11" s="110" t="s">
        <v>91</v>
      </c>
      <c r="K11" s="214" t="s">
        <v>32</v>
      </c>
      <c r="L11" s="203">
        <v>31</v>
      </c>
      <c r="M11" s="204">
        <v>44</v>
      </c>
      <c r="N11" s="194">
        <v>-0.2954545454545454</v>
      </c>
      <c r="O11" s="195"/>
      <c r="P11" s="195"/>
      <c r="R11" s="110" t="s">
        <v>48</v>
      </c>
      <c r="S11" s="193" t="s">
        <v>28</v>
      </c>
      <c r="T11" s="211">
        <v>200</v>
      </c>
      <c r="U11" s="140">
        <v>142</v>
      </c>
      <c r="V11" s="194">
        <v>0.408450704225352</v>
      </c>
      <c r="W11" s="195"/>
      <c r="X11" s="195"/>
    </row>
    <row r="12" spans="2:24" ht="15">
      <c r="B12" s="176">
        <v>8</v>
      </c>
      <c r="C12" s="177" t="s">
        <v>74</v>
      </c>
      <c r="D12" s="178">
        <v>248</v>
      </c>
      <c r="E12" s="179">
        <v>0.03861124085318387</v>
      </c>
      <c r="F12" s="178">
        <v>177</v>
      </c>
      <c r="G12" s="180">
        <v>0.03725531467059567</v>
      </c>
      <c r="H12" s="166">
        <v>0.4011299435028248</v>
      </c>
      <c r="I12" s="109"/>
      <c r="J12" s="111"/>
      <c r="K12" s="215" t="s">
        <v>73</v>
      </c>
      <c r="L12" s="205">
        <v>19</v>
      </c>
      <c r="M12" s="206">
        <v>21</v>
      </c>
      <c r="N12" s="198">
        <v>-0.09523809523809523</v>
      </c>
      <c r="O12" s="149"/>
      <c r="P12" s="149"/>
      <c r="R12" s="111"/>
      <c r="S12" s="196" t="s">
        <v>153</v>
      </c>
      <c r="T12" s="197">
        <v>70</v>
      </c>
      <c r="U12" s="141">
        <v>70</v>
      </c>
      <c r="V12" s="198">
        <v>0</v>
      </c>
      <c r="W12" s="149"/>
      <c r="X12" s="149"/>
    </row>
    <row r="13" spans="2:24" ht="15">
      <c r="B13" s="176">
        <v>9</v>
      </c>
      <c r="C13" s="177" t="s">
        <v>29</v>
      </c>
      <c r="D13" s="178">
        <v>245</v>
      </c>
      <c r="E13" s="179">
        <v>0.0381441693912502</v>
      </c>
      <c r="F13" s="178">
        <v>213</v>
      </c>
      <c r="G13" s="180">
        <v>0.044832666806988004</v>
      </c>
      <c r="H13" s="166">
        <v>0.1502347417840375</v>
      </c>
      <c r="I13" s="109"/>
      <c r="J13" s="111"/>
      <c r="K13" s="215" t="s">
        <v>27</v>
      </c>
      <c r="L13" s="205">
        <v>13</v>
      </c>
      <c r="M13" s="206">
        <v>34</v>
      </c>
      <c r="N13" s="198">
        <v>-0.6176470588235294</v>
      </c>
      <c r="O13" s="149"/>
      <c r="P13" s="149"/>
      <c r="R13" s="111"/>
      <c r="S13" s="196" t="s">
        <v>45</v>
      </c>
      <c r="T13" s="197">
        <v>53</v>
      </c>
      <c r="U13" s="141">
        <v>67</v>
      </c>
      <c r="V13" s="198">
        <v>-0.20895522388059706</v>
      </c>
      <c r="W13" s="149"/>
      <c r="X13" s="149"/>
    </row>
    <row r="14" spans="2:24" ht="12.75">
      <c r="B14" s="176">
        <v>10</v>
      </c>
      <c r="C14" s="177" t="s">
        <v>143</v>
      </c>
      <c r="D14" s="178">
        <v>190</v>
      </c>
      <c r="E14" s="179">
        <v>0.029581192589132804</v>
      </c>
      <c r="F14" s="178">
        <v>86</v>
      </c>
      <c r="G14" s="180">
        <v>0.01810145232582614</v>
      </c>
      <c r="H14" s="166">
        <v>1.2093023255813953</v>
      </c>
      <c r="I14" s="109"/>
      <c r="J14" s="115"/>
      <c r="K14" s="110" t="s">
        <v>101</v>
      </c>
      <c r="L14" s="110">
        <v>48</v>
      </c>
      <c r="M14" s="110">
        <v>24</v>
      </c>
      <c r="N14" s="199">
        <v>1</v>
      </c>
      <c r="O14" s="149"/>
      <c r="P14" s="149"/>
      <c r="R14" s="115"/>
      <c r="S14" s="110" t="s">
        <v>101</v>
      </c>
      <c r="T14" s="110">
        <v>257</v>
      </c>
      <c r="U14" s="110">
        <v>141</v>
      </c>
      <c r="V14" s="199">
        <v>0.822695035460993</v>
      </c>
      <c r="W14" s="149"/>
      <c r="X14" s="149"/>
    </row>
    <row r="15" spans="2:24" ht="12.75">
      <c r="B15" s="246" t="s">
        <v>63</v>
      </c>
      <c r="C15" s="247"/>
      <c r="D15" s="116">
        <v>4557</v>
      </c>
      <c r="E15" s="117">
        <v>0.7094815506772537</v>
      </c>
      <c r="F15" s="116">
        <v>3374</v>
      </c>
      <c r="G15" s="117">
        <v>0.710166280782993</v>
      </c>
      <c r="H15" s="119">
        <v>0.35062240663900424</v>
      </c>
      <c r="I15" s="109"/>
      <c r="J15" s="112" t="s">
        <v>91</v>
      </c>
      <c r="K15" s="113"/>
      <c r="L15" s="169">
        <v>111</v>
      </c>
      <c r="M15" s="169">
        <v>123</v>
      </c>
      <c r="N15" s="114">
        <v>-0.09756097560975607</v>
      </c>
      <c r="O15" s="133">
        <v>0.017281644091546006</v>
      </c>
      <c r="P15" s="133">
        <v>0.025889286466007157</v>
      </c>
      <c r="R15" s="112" t="s">
        <v>66</v>
      </c>
      <c r="S15" s="113"/>
      <c r="T15" s="169">
        <v>580</v>
      </c>
      <c r="U15" s="169">
        <v>420</v>
      </c>
      <c r="V15" s="114">
        <v>0.38095238095238093</v>
      </c>
      <c r="W15" s="133">
        <v>0.09030048264051066</v>
      </c>
      <c r="X15" s="133">
        <v>0.08840244159124395</v>
      </c>
    </row>
    <row r="16" spans="2:24" ht="15">
      <c r="B16" s="240" t="s">
        <v>64</v>
      </c>
      <c r="C16" s="240"/>
      <c r="D16" s="118">
        <v>1866</v>
      </c>
      <c r="E16" s="117">
        <v>0.2905184493227464</v>
      </c>
      <c r="F16" s="118">
        <v>1377</v>
      </c>
      <c r="G16" s="117">
        <v>0.28983371921700696</v>
      </c>
      <c r="H16" s="120">
        <v>0.355119825708061</v>
      </c>
      <c r="I16" s="109"/>
      <c r="J16" s="110" t="s">
        <v>92</v>
      </c>
      <c r="K16" s="193" t="s">
        <v>27</v>
      </c>
      <c r="L16" s="211">
        <v>291</v>
      </c>
      <c r="M16" s="140">
        <v>120</v>
      </c>
      <c r="N16" s="194">
        <v>1.4249999999999998</v>
      </c>
      <c r="O16" s="195"/>
      <c r="P16" s="195"/>
      <c r="R16" s="110" t="s">
        <v>49</v>
      </c>
      <c r="S16" s="193" t="s">
        <v>45</v>
      </c>
      <c r="T16" s="211">
        <v>276</v>
      </c>
      <c r="U16" s="140">
        <v>281</v>
      </c>
      <c r="V16" s="194">
        <v>-0.017793594306049876</v>
      </c>
      <c r="W16" s="195"/>
      <c r="X16" s="195"/>
    </row>
    <row r="17" spans="2:24" ht="15">
      <c r="B17" s="241" t="s">
        <v>62</v>
      </c>
      <c r="C17" s="241"/>
      <c r="D17" s="154">
        <v>6423</v>
      </c>
      <c r="E17" s="167">
        <v>1</v>
      </c>
      <c r="F17" s="154">
        <v>4751</v>
      </c>
      <c r="G17" s="168">
        <v>1.0000000000000007</v>
      </c>
      <c r="H17" s="153">
        <v>0.35192591033466636</v>
      </c>
      <c r="I17" s="109"/>
      <c r="J17" s="111"/>
      <c r="K17" s="196" t="s">
        <v>95</v>
      </c>
      <c r="L17" s="197">
        <v>181</v>
      </c>
      <c r="M17" s="141">
        <v>75</v>
      </c>
      <c r="N17" s="198">
        <v>1.4133333333333336</v>
      </c>
      <c r="O17" s="149"/>
      <c r="P17" s="149"/>
      <c r="R17" s="111"/>
      <c r="S17" s="196" t="s">
        <v>27</v>
      </c>
      <c r="T17" s="197">
        <v>225</v>
      </c>
      <c r="U17" s="141">
        <v>157</v>
      </c>
      <c r="V17" s="198">
        <v>0.43312101910828016</v>
      </c>
      <c r="W17" s="149"/>
      <c r="X17" s="149"/>
    </row>
    <row r="18" spans="2:24" ht="15">
      <c r="B18" s="242" t="s">
        <v>77</v>
      </c>
      <c r="C18" s="242"/>
      <c r="D18" s="242"/>
      <c r="E18" s="242"/>
      <c r="F18" s="242"/>
      <c r="G18" s="242"/>
      <c r="H18" s="242"/>
      <c r="I18" s="109"/>
      <c r="J18" s="111"/>
      <c r="K18" s="196" t="s">
        <v>32</v>
      </c>
      <c r="L18" s="197">
        <v>116</v>
      </c>
      <c r="M18" s="141">
        <v>110</v>
      </c>
      <c r="N18" s="198">
        <v>0.05454545454545445</v>
      </c>
      <c r="O18" s="149"/>
      <c r="P18" s="149"/>
      <c r="R18" s="111"/>
      <c r="S18" s="196" t="s">
        <v>26</v>
      </c>
      <c r="T18" s="197">
        <v>181</v>
      </c>
      <c r="U18" s="141">
        <v>180</v>
      </c>
      <c r="V18" s="198">
        <v>0.005555555555555536</v>
      </c>
      <c r="W18" s="149"/>
      <c r="X18" s="149"/>
    </row>
    <row r="19" spans="2:24" ht="12.75" customHeight="1">
      <c r="B19" s="234" t="s">
        <v>42</v>
      </c>
      <c r="C19" s="234"/>
      <c r="D19" s="234"/>
      <c r="E19" s="234"/>
      <c r="F19" s="234"/>
      <c r="G19" s="234"/>
      <c r="H19" s="234"/>
      <c r="I19" s="109"/>
      <c r="J19" s="115"/>
      <c r="K19" s="142" t="s">
        <v>101</v>
      </c>
      <c r="L19" s="110">
        <v>487</v>
      </c>
      <c r="M19" s="110">
        <v>285</v>
      </c>
      <c r="N19" s="199">
        <v>0.7087719298245614</v>
      </c>
      <c r="O19" s="149"/>
      <c r="P19" s="149"/>
      <c r="R19" s="115"/>
      <c r="S19" s="142" t="s">
        <v>101</v>
      </c>
      <c r="T19" s="110">
        <v>1318</v>
      </c>
      <c r="U19" s="110">
        <v>972</v>
      </c>
      <c r="V19" s="199">
        <v>0.3559670781893005</v>
      </c>
      <c r="W19" s="149"/>
      <c r="X19" s="149"/>
    </row>
    <row r="20" spans="2:24" ht="12.75">
      <c r="B20" s="234"/>
      <c r="C20" s="234"/>
      <c r="D20" s="234"/>
      <c r="E20" s="234"/>
      <c r="F20" s="234"/>
      <c r="G20" s="234"/>
      <c r="H20" s="234"/>
      <c r="I20" s="109"/>
      <c r="J20" s="121" t="s">
        <v>92</v>
      </c>
      <c r="K20" s="122"/>
      <c r="L20" s="169">
        <v>1075</v>
      </c>
      <c r="M20" s="169">
        <v>590</v>
      </c>
      <c r="N20" s="114">
        <v>0.8220338983050848</v>
      </c>
      <c r="O20" s="133">
        <v>0.16736727385956718</v>
      </c>
      <c r="P20" s="133">
        <v>0.12418438223531889</v>
      </c>
      <c r="R20" s="112" t="s">
        <v>67</v>
      </c>
      <c r="S20" s="123"/>
      <c r="T20" s="169">
        <v>2000</v>
      </c>
      <c r="U20" s="169">
        <v>1590</v>
      </c>
      <c r="V20" s="114">
        <v>0.25786163522012573</v>
      </c>
      <c r="W20" s="133">
        <v>0.31138097462245057</v>
      </c>
      <c r="X20" s="133">
        <v>0.33466638602399496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93</v>
      </c>
      <c r="K21" s="193" t="s">
        <v>27</v>
      </c>
      <c r="L21" s="211">
        <v>221</v>
      </c>
      <c r="M21" s="140">
        <v>150</v>
      </c>
      <c r="N21" s="194">
        <v>0.4733333333333334</v>
      </c>
      <c r="O21" s="195"/>
      <c r="P21" s="195"/>
      <c r="R21" s="111" t="s">
        <v>144</v>
      </c>
      <c r="S21" s="193" t="s">
        <v>0</v>
      </c>
      <c r="T21" s="211">
        <v>20</v>
      </c>
      <c r="U21" s="140">
        <v>16</v>
      </c>
      <c r="V21" s="194">
        <v>0.25</v>
      </c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26</v>
      </c>
      <c r="L22" s="197">
        <v>210</v>
      </c>
      <c r="M22" s="141">
        <v>173</v>
      </c>
      <c r="N22" s="198">
        <v>0.21387283236994215</v>
      </c>
      <c r="O22" s="149"/>
      <c r="P22" s="149"/>
      <c r="R22" s="111"/>
      <c r="S22" s="196" t="s">
        <v>31</v>
      </c>
      <c r="T22" s="197">
        <v>18</v>
      </c>
      <c r="U22" s="141">
        <v>12</v>
      </c>
      <c r="V22" s="198">
        <v>0.5</v>
      </c>
      <c r="W22" s="149"/>
      <c r="X22" s="149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196" t="s">
        <v>29</v>
      </c>
      <c r="L23" s="197">
        <v>111</v>
      </c>
      <c r="M23" s="141">
        <v>114</v>
      </c>
      <c r="N23" s="198">
        <v>-0.02631578947368418</v>
      </c>
      <c r="O23" s="149"/>
      <c r="P23" s="149"/>
      <c r="R23" s="111"/>
      <c r="S23" s="196" t="s">
        <v>29</v>
      </c>
      <c r="T23" s="202">
        <v>18</v>
      </c>
      <c r="U23" s="141"/>
      <c r="V23" s="198"/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101</v>
      </c>
      <c r="L24" s="110">
        <v>240</v>
      </c>
      <c r="M24" s="110">
        <v>119</v>
      </c>
      <c r="N24" s="199">
        <v>1.0168067226890756</v>
      </c>
      <c r="O24" s="149"/>
      <c r="P24" s="149"/>
      <c r="R24" s="115"/>
      <c r="S24" s="142" t="s">
        <v>101</v>
      </c>
      <c r="T24" s="110">
        <v>13</v>
      </c>
      <c r="U24" s="110">
        <v>11</v>
      </c>
      <c r="V24" s="199">
        <v>0.18181818181818188</v>
      </c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93</v>
      </c>
      <c r="K25" s="122"/>
      <c r="L25" s="209">
        <v>782</v>
      </c>
      <c r="M25" s="209">
        <v>556</v>
      </c>
      <c r="N25" s="114">
        <v>0.4064748201438848</v>
      </c>
      <c r="O25" s="133">
        <v>0.12174996107737818</v>
      </c>
      <c r="P25" s="133">
        <v>0.1170279941065039</v>
      </c>
      <c r="R25" s="112" t="s">
        <v>145</v>
      </c>
      <c r="S25" s="122"/>
      <c r="T25" s="169">
        <v>69</v>
      </c>
      <c r="U25" s="169">
        <v>39</v>
      </c>
      <c r="V25" s="114">
        <v>0.7692307692307692</v>
      </c>
      <c r="W25" s="133">
        <v>0.010742643624474545</v>
      </c>
      <c r="X25" s="133">
        <v>0.008208798147758366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90</v>
      </c>
      <c r="K26" s="193" t="s">
        <v>0</v>
      </c>
      <c r="L26" s="211">
        <v>921</v>
      </c>
      <c r="M26" s="140">
        <v>483</v>
      </c>
      <c r="N26" s="194">
        <v>0.9068322981366459</v>
      </c>
      <c r="O26" s="195"/>
      <c r="P26" s="195"/>
      <c r="R26" s="128" t="s">
        <v>50</v>
      </c>
      <c r="S26" s="193" t="s">
        <v>27</v>
      </c>
      <c r="T26" s="211">
        <v>69</v>
      </c>
      <c r="U26" s="140">
        <v>47</v>
      </c>
      <c r="V26" s="198">
        <v>0.46808510638297873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219</v>
      </c>
      <c r="M27" s="141">
        <v>166</v>
      </c>
      <c r="N27" s="198">
        <v>0.3192771084337349</v>
      </c>
      <c r="O27" s="149"/>
      <c r="P27" s="149"/>
      <c r="R27" s="111"/>
      <c r="S27" s="196" t="s">
        <v>26</v>
      </c>
      <c r="T27" s="197">
        <v>38</v>
      </c>
      <c r="U27" s="141">
        <v>34</v>
      </c>
      <c r="V27" s="198">
        <v>0.11764705882352944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143</v>
      </c>
      <c r="L28" s="197">
        <v>190</v>
      </c>
      <c r="M28" s="141">
        <v>86</v>
      </c>
      <c r="N28" s="198">
        <v>1.2093023255813953</v>
      </c>
      <c r="O28" s="149"/>
      <c r="P28" s="149"/>
      <c r="R28" s="111"/>
      <c r="S28" s="196" t="s">
        <v>0</v>
      </c>
      <c r="T28" s="197">
        <v>36</v>
      </c>
      <c r="U28" s="141">
        <v>36</v>
      </c>
      <c r="V28" s="198">
        <v>0</v>
      </c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101</v>
      </c>
      <c r="L29" s="110">
        <v>760</v>
      </c>
      <c r="M29" s="110">
        <v>615</v>
      </c>
      <c r="N29" s="199">
        <v>0.2357723577235773</v>
      </c>
      <c r="O29" s="149"/>
      <c r="P29" s="149"/>
      <c r="R29" s="115"/>
      <c r="S29" s="110" t="s">
        <v>101</v>
      </c>
      <c r="T29" s="110">
        <v>76</v>
      </c>
      <c r="U29" s="110">
        <v>63</v>
      </c>
      <c r="V29" s="199">
        <v>0.20634920634920628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94</v>
      </c>
      <c r="K30" s="130"/>
      <c r="L30" s="169">
        <v>2090</v>
      </c>
      <c r="M30" s="169">
        <v>1350</v>
      </c>
      <c r="N30" s="114">
        <v>0.548148148148148</v>
      </c>
      <c r="O30" s="133">
        <v>0.3253931184804608</v>
      </c>
      <c r="P30" s="133">
        <v>0.2841507051147127</v>
      </c>
      <c r="R30" s="112" t="s">
        <v>68</v>
      </c>
      <c r="S30" s="113"/>
      <c r="T30" s="169">
        <v>219</v>
      </c>
      <c r="U30" s="169">
        <v>180</v>
      </c>
      <c r="V30" s="114">
        <v>0.21666666666666656</v>
      </c>
      <c r="W30" s="133">
        <v>0.03409621672115834</v>
      </c>
      <c r="X30" s="133">
        <v>0.037886760681961694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88</v>
      </c>
      <c r="K31" s="131"/>
      <c r="L31" s="169">
        <v>59</v>
      </c>
      <c r="M31" s="169">
        <v>44</v>
      </c>
      <c r="N31" s="114">
        <v>0.34090909090909083</v>
      </c>
      <c r="O31" s="133">
        <v>0.009185738751362292</v>
      </c>
      <c r="P31" s="133">
        <v>0.009261208166701748</v>
      </c>
      <c r="R31" s="110" t="s">
        <v>51</v>
      </c>
      <c r="S31" s="193" t="s">
        <v>0</v>
      </c>
      <c r="T31" s="211">
        <v>154</v>
      </c>
      <c r="U31" s="140">
        <v>79</v>
      </c>
      <c r="V31" s="194">
        <v>0.9493670886075949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61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26</v>
      </c>
      <c r="T32" s="197">
        <v>62</v>
      </c>
      <c r="U32" s="141">
        <v>71</v>
      </c>
      <c r="V32" s="198">
        <v>-0.12676056338028174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5" t="s">
        <v>62</v>
      </c>
      <c r="K33" s="236"/>
      <c r="L33" s="213">
        <v>6423</v>
      </c>
      <c r="M33" s="213">
        <v>4751</v>
      </c>
      <c r="N33" s="120">
        <v>0.35192591033466636</v>
      </c>
      <c r="O33" s="200">
        <v>1</v>
      </c>
      <c r="P33" s="200">
        <v>0.9999999999999999</v>
      </c>
      <c r="R33" s="111"/>
      <c r="S33" s="196" t="s">
        <v>143</v>
      </c>
      <c r="T33" s="197">
        <v>54</v>
      </c>
      <c r="U33" s="141">
        <v>18</v>
      </c>
      <c r="V33" s="198">
        <v>2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101</v>
      </c>
      <c r="T34" s="110">
        <v>113</v>
      </c>
      <c r="U34" s="110">
        <v>73</v>
      </c>
      <c r="V34" s="199">
        <v>0.547945205479452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69</v>
      </c>
      <c r="S35" s="113"/>
      <c r="T35" s="169">
        <v>383</v>
      </c>
      <c r="U35" s="169">
        <v>241</v>
      </c>
      <c r="V35" s="114">
        <v>0.5892116182572613</v>
      </c>
      <c r="W35" s="133">
        <v>0.05962945664019929</v>
      </c>
      <c r="X35" s="133">
        <v>0.05072616291307093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52</v>
      </c>
      <c r="S36" s="193" t="s">
        <v>0</v>
      </c>
      <c r="T36" s="203">
        <v>582</v>
      </c>
      <c r="U36" s="204">
        <v>301</v>
      </c>
      <c r="V36" s="194">
        <v>0.9335548172757475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303</v>
      </c>
      <c r="U37" s="206">
        <v>212</v>
      </c>
      <c r="V37" s="198">
        <v>0.429245283018868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74</v>
      </c>
      <c r="T38" s="205">
        <v>130</v>
      </c>
      <c r="U38" s="206">
        <v>48</v>
      </c>
      <c r="V38" s="198">
        <v>1.7083333333333335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101</v>
      </c>
      <c r="T39" s="110">
        <v>666</v>
      </c>
      <c r="U39" s="110">
        <v>433</v>
      </c>
      <c r="V39" s="199">
        <v>0.5381062355658199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70</v>
      </c>
      <c r="S40" s="122"/>
      <c r="T40" s="169">
        <v>1681</v>
      </c>
      <c r="U40" s="169">
        <v>994</v>
      </c>
      <c r="V40" s="114">
        <v>0.6911468812877264</v>
      </c>
      <c r="W40" s="133">
        <v>0.26171570917016973</v>
      </c>
      <c r="X40" s="133">
        <v>0.20921911176594402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53</v>
      </c>
      <c r="S41" s="193" t="s">
        <v>32</v>
      </c>
      <c r="T41" s="201">
        <v>111</v>
      </c>
      <c r="U41" s="140">
        <v>142</v>
      </c>
      <c r="V41" s="194">
        <v>-0.21830985915492962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27</v>
      </c>
      <c r="T42" s="202">
        <v>96</v>
      </c>
      <c r="U42" s="141">
        <v>48</v>
      </c>
      <c r="V42" s="198">
        <v>1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73</v>
      </c>
      <c r="T43" s="202">
        <v>94</v>
      </c>
      <c r="U43" s="141">
        <v>77</v>
      </c>
      <c r="V43" s="198">
        <v>0.22077922077922074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101</v>
      </c>
      <c r="T44" s="110">
        <v>130</v>
      </c>
      <c r="U44" s="110">
        <v>76</v>
      </c>
      <c r="V44" s="199">
        <v>0.7105263157894737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71</v>
      </c>
      <c r="S45" s="122"/>
      <c r="T45" s="169">
        <v>431</v>
      </c>
      <c r="U45" s="169">
        <v>343</v>
      </c>
      <c r="V45" s="114">
        <v>0.2565597667638484</v>
      </c>
      <c r="W45" s="133">
        <v>0.0671026000311381</v>
      </c>
      <c r="X45" s="133">
        <v>0.07219532729951589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72</v>
      </c>
      <c r="S46" s="131"/>
      <c r="T46" s="169">
        <v>37</v>
      </c>
      <c r="U46" s="169">
        <v>30</v>
      </c>
      <c r="V46" s="114">
        <v>0.2333333333333334</v>
      </c>
      <c r="W46" s="133">
        <v>0.005760548030515336</v>
      </c>
      <c r="X46" s="133">
        <v>0.006314460113660282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5" t="s">
        <v>62</v>
      </c>
      <c r="S47" s="236"/>
      <c r="T47" s="169">
        <v>6423</v>
      </c>
      <c r="U47" s="169">
        <v>4751</v>
      </c>
      <c r="V47" s="114">
        <v>0.35192591033466636</v>
      </c>
      <c r="W47" s="170">
        <v>1</v>
      </c>
      <c r="X47" s="170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14">
    <cfRule type="cellIs" priority="13" dxfId="0" operator="lessThan">
      <formula>0</formula>
    </cfRule>
  </conditionalFormatting>
  <conditionalFormatting sqref="D5:H14">
    <cfRule type="cellIs" priority="12" dxfId="3" operator="equal">
      <formula>0</formula>
    </cfRule>
  </conditionalFormatting>
  <conditionalFormatting sqref="H15:H16">
    <cfRule type="cellIs" priority="11" dxfId="0" operator="lessThan" stopIfTrue="1">
      <formula>0</formula>
    </cfRule>
  </conditionalFormatting>
  <conditionalFormatting sqref="H17">
    <cfRule type="cellIs" priority="10" dxfId="0" operator="lessThan">
      <formula>0</formula>
    </cfRule>
  </conditionalFormatting>
  <conditionalFormatting sqref="N6:N30 N32">
    <cfRule type="cellIs" priority="9" dxfId="0" operator="lessThan" stopIfTrue="1">
      <formula>0</formula>
    </cfRule>
  </conditionalFormatting>
  <conditionalFormatting sqref="N31">
    <cfRule type="cellIs" priority="8" dxfId="0" operator="lessThan" stopIfTrue="1">
      <formula>0</formula>
    </cfRule>
  </conditionalFormatting>
  <conditionalFormatting sqref="N33">
    <cfRule type="cellIs" priority="7" dxfId="0" operator="lessThan" stopIfTrue="1">
      <formula>0</formula>
    </cfRule>
  </conditionalFormatting>
  <conditionalFormatting sqref="V7:V46">
    <cfRule type="cellIs" priority="6" dxfId="0" operator="lessThan" stopIfTrue="1">
      <formula>0</formula>
    </cfRule>
  </conditionalFormatting>
  <conditionalFormatting sqref="S41:S43">
    <cfRule type="cellIs" priority="5" dxfId="3" operator="equal" stopIfTrue="1">
      <formula>0</formula>
    </cfRule>
  </conditionalFormatting>
  <conditionalFormatting sqref="T41 T43">
    <cfRule type="cellIs" priority="4" dxfId="3" operator="equal" stopIfTrue="1">
      <formula>0</formula>
    </cfRule>
  </conditionalFormatting>
  <conditionalFormatting sqref="T42">
    <cfRule type="cellIs" priority="3" dxfId="3" operator="equal" stopIfTrue="1">
      <formula>0</formula>
    </cfRule>
  </conditionalFormatting>
  <conditionalFormatting sqref="V6">
    <cfRule type="cellIs" priority="2" dxfId="0" operator="lessThan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125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>
        <v>401</v>
      </c>
      <c r="D9" s="9">
        <v>902</v>
      </c>
      <c r="E9" s="9">
        <v>1140</v>
      </c>
      <c r="F9" s="9"/>
      <c r="G9" s="9"/>
      <c r="H9" s="9"/>
      <c r="I9" s="9"/>
      <c r="J9" s="9"/>
      <c r="K9" s="9"/>
      <c r="L9" s="9"/>
      <c r="M9" s="9"/>
      <c r="N9" s="9">
        <v>2744</v>
      </c>
      <c r="O9" s="86"/>
    </row>
    <row r="10" spans="1:14" ht="12.75">
      <c r="A10" s="139" t="s">
        <v>124</v>
      </c>
      <c r="B10" s="97">
        <v>-0.5362095531587057</v>
      </c>
      <c r="C10" s="97">
        <v>-0.5353418308227115</v>
      </c>
      <c r="D10" s="97">
        <v>0.11771995043370498</v>
      </c>
      <c r="E10" s="97">
        <v>0.4056720098643649</v>
      </c>
      <c r="F10" s="97"/>
      <c r="G10" s="97"/>
      <c r="H10" s="97"/>
      <c r="I10" s="97"/>
      <c r="J10" s="97"/>
      <c r="K10" s="97"/>
      <c r="L10" s="97"/>
      <c r="M10" s="97"/>
      <c r="N10" s="217">
        <v>-0.12332268370607025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2" t="s">
        <v>6</v>
      </c>
      <c r="B12" s="224" t="str">
        <f>'R_MC NEW 2021vs2020'!B12:C12</f>
        <v>APRIL</v>
      </c>
      <c r="C12" s="225"/>
      <c r="D12" s="226" t="s">
        <v>33</v>
      </c>
      <c r="E12" s="228" t="s">
        <v>23</v>
      </c>
      <c r="F12" s="229"/>
      <c r="G12" s="226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'R_MC NEW 2021vs2020'!B13</f>
        <v>2021</v>
      </c>
      <c r="C13" s="45">
        <f>'R_MC NEW 2021vs2020'!C13</f>
        <v>2020</v>
      </c>
      <c r="D13" s="227"/>
      <c r="E13" s="45">
        <f>'R_MC NEW 2021vs2020'!E13</f>
        <v>2021</v>
      </c>
      <c r="F13" s="45">
        <f>'R_MC NEW 2021vs2020'!F13</f>
        <v>2020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1140</v>
      </c>
      <c r="C14" s="162">
        <v>811</v>
      </c>
      <c r="D14" s="163">
        <v>0.4056720098643649</v>
      </c>
      <c r="E14" s="162">
        <v>2744</v>
      </c>
      <c r="F14" s="164">
        <v>3130</v>
      </c>
      <c r="G14" s="163">
        <v>-0.12332268370607025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77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1"/>
      <c r="C1" s="261"/>
      <c r="D1" s="261"/>
      <c r="E1" s="261"/>
      <c r="F1" s="261"/>
      <c r="G1" s="261"/>
      <c r="H1" s="261"/>
      <c r="I1" s="70"/>
      <c r="J1" s="70"/>
      <c r="K1" s="70"/>
      <c r="L1" s="70"/>
    </row>
    <row r="2" spans="2:12" ht="14.25">
      <c r="B2" s="248" t="s">
        <v>132</v>
      </c>
      <c r="C2" s="248"/>
      <c r="D2" s="248"/>
      <c r="E2" s="248"/>
      <c r="F2" s="248"/>
      <c r="G2" s="248"/>
      <c r="H2" s="248"/>
      <c r="I2" s="262"/>
      <c r="J2" s="262"/>
      <c r="K2" s="262"/>
      <c r="L2" s="262"/>
    </row>
    <row r="3" spans="2:16" ht="24" customHeight="1">
      <c r="B3" s="249" t="s">
        <v>54</v>
      </c>
      <c r="C3" s="251" t="s">
        <v>55</v>
      </c>
      <c r="D3" s="237" t="str">
        <f>'R_MC 2021 rankings'!D3:H3</f>
        <v>January-April</v>
      </c>
      <c r="E3" s="238"/>
      <c r="F3" s="238"/>
      <c r="G3" s="238"/>
      <c r="H3" s="239"/>
      <c r="I3" s="72"/>
      <c r="J3" s="73"/>
      <c r="K3" s="73"/>
      <c r="L3" s="74"/>
      <c r="M3" s="75"/>
      <c r="N3" s="75"/>
      <c r="O3" s="75"/>
      <c r="P3" s="75"/>
    </row>
    <row r="4" spans="2:16" ht="12.75">
      <c r="B4" s="250"/>
      <c r="C4" s="252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45</v>
      </c>
      <c r="D5" s="173">
        <v>606</v>
      </c>
      <c r="E5" s="174">
        <v>0.22084548104956267</v>
      </c>
      <c r="F5" s="173">
        <v>1003</v>
      </c>
      <c r="G5" s="175">
        <v>0.32044728434504793</v>
      </c>
      <c r="H5" s="165">
        <v>-0.39581256231306083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28</v>
      </c>
      <c r="D6" s="178">
        <v>347</v>
      </c>
      <c r="E6" s="179">
        <v>0.12645772594752186</v>
      </c>
      <c r="F6" s="178">
        <v>477</v>
      </c>
      <c r="G6" s="180">
        <v>0.1523961661341853</v>
      </c>
      <c r="H6" s="166">
        <v>-0.27253668763102723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74</v>
      </c>
      <c r="D7" s="178">
        <v>217</v>
      </c>
      <c r="E7" s="179">
        <v>0.07908163265306123</v>
      </c>
      <c r="F7" s="178">
        <v>289</v>
      </c>
      <c r="G7" s="180">
        <v>0.09233226837060703</v>
      </c>
      <c r="H7" s="166">
        <v>-0.24913494809688586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96</v>
      </c>
      <c r="D8" s="178">
        <v>182</v>
      </c>
      <c r="E8" s="179">
        <v>0.0663265306122449</v>
      </c>
      <c r="F8" s="178">
        <v>116</v>
      </c>
      <c r="G8" s="180">
        <v>0.03706070287539936</v>
      </c>
      <c r="H8" s="166">
        <v>0.5689655172413792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>
        <v>5</v>
      </c>
      <c r="C9" s="177" t="s">
        <v>30</v>
      </c>
      <c r="D9" s="178">
        <v>145</v>
      </c>
      <c r="E9" s="179">
        <v>0.05284256559766764</v>
      </c>
      <c r="F9" s="178">
        <v>186</v>
      </c>
      <c r="G9" s="212">
        <v>0.05942492012779553</v>
      </c>
      <c r="H9" s="166">
        <v>-0.22043010752688175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131</v>
      </c>
      <c r="D10" s="178">
        <v>119</v>
      </c>
      <c r="E10" s="179">
        <v>0.04336734693877551</v>
      </c>
      <c r="F10" s="178">
        <v>5</v>
      </c>
      <c r="G10" s="212">
        <v>0.001597444089456869</v>
      </c>
      <c r="H10" s="166">
        <v>22.8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147</v>
      </c>
      <c r="D11" s="178">
        <v>115</v>
      </c>
      <c r="E11" s="179">
        <v>0.04190962099125364</v>
      </c>
      <c r="F11" s="178">
        <v>87</v>
      </c>
      <c r="G11" s="180">
        <v>0.02779552715654952</v>
      </c>
      <c r="H11" s="166">
        <v>0.32183908045977017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>
        <v>8</v>
      </c>
      <c r="C12" s="177" t="s">
        <v>97</v>
      </c>
      <c r="D12" s="178">
        <v>112</v>
      </c>
      <c r="E12" s="179">
        <v>0.04081632653061224</v>
      </c>
      <c r="F12" s="178">
        <v>80</v>
      </c>
      <c r="G12" s="180">
        <v>0.025559105431309903</v>
      </c>
      <c r="H12" s="166">
        <v>0.3999999999999999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148</v>
      </c>
      <c r="D13" s="178">
        <v>90</v>
      </c>
      <c r="E13" s="179">
        <v>0.03279883381924198</v>
      </c>
      <c r="F13" s="178">
        <v>81</v>
      </c>
      <c r="G13" s="180">
        <v>0.02587859424920128</v>
      </c>
      <c r="H13" s="166">
        <v>0.11111111111111116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146</v>
      </c>
      <c r="D14" s="183">
        <v>82</v>
      </c>
      <c r="E14" s="184">
        <v>0.02988338192419825</v>
      </c>
      <c r="F14" s="183">
        <v>0</v>
      </c>
      <c r="G14" s="185">
        <v>0</v>
      </c>
      <c r="H14" s="186"/>
      <c r="I14" s="75"/>
      <c r="J14" s="78"/>
      <c r="K14" s="78"/>
      <c r="L14" s="78"/>
      <c r="N14" s="75"/>
      <c r="O14" s="75"/>
      <c r="P14" s="75"/>
    </row>
    <row r="15" spans="2:16" ht="12.75">
      <c r="B15" s="246" t="s">
        <v>98</v>
      </c>
      <c r="C15" s="247"/>
      <c r="D15" s="210">
        <v>2015</v>
      </c>
      <c r="E15" s="117">
        <v>0.73432944606414</v>
      </c>
      <c r="F15" s="118">
        <v>2324</v>
      </c>
      <c r="G15" s="117">
        <v>0.7424920127795527</v>
      </c>
      <c r="H15" s="119">
        <v>-0.132960413080895</v>
      </c>
      <c r="J15" s="76"/>
      <c r="K15" s="76"/>
      <c r="N15" s="75"/>
      <c r="O15" s="75"/>
      <c r="P15" s="75"/>
    </row>
    <row r="16" spans="2:11" ht="12.75" customHeight="1">
      <c r="B16" s="246" t="s">
        <v>99</v>
      </c>
      <c r="C16" s="247"/>
      <c r="D16" s="118">
        <v>729</v>
      </c>
      <c r="E16" s="117">
        <v>0.26567055393586003</v>
      </c>
      <c r="F16" s="118">
        <v>806</v>
      </c>
      <c r="G16" s="117">
        <v>0.25750798722044727</v>
      </c>
      <c r="H16" s="120">
        <v>-0.09553349875930517</v>
      </c>
      <c r="I16" s="279"/>
      <c r="J16" s="76"/>
      <c r="K16" s="76"/>
    </row>
    <row r="17" spans="2:11" ht="12.75">
      <c r="B17" s="246" t="s">
        <v>100</v>
      </c>
      <c r="C17" s="247"/>
      <c r="D17" s="154">
        <v>2744</v>
      </c>
      <c r="E17" s="167">
        <v>1.0000000000000004</v>
      </c>
      <c r="F17" s="154">
        <v>3130</v>
      </c>
      <c r="G17" s="168">
        <v>1</v>
      </c>
      <c r="H17" s="153">
        <v>-0.12332268370607025</v>
      </c>
      <c r="J17" s="76"/>
      <c r="K17" s="76"/>
    </row>
    <row r="18" spans="2:11" ht="12.75">
      <c r="B18" s="242" t="s">
        <v>77</v>
      </c>
      <c r="C18" s="242"/>
      <c r="D18" s="242"/>
      <c r="E18" s="242"/>
      <c r="F18" s="242"/>
      <c r="G18" s="242"/>
      <c r="H18" s="242"/>
      <c r="I18" s="76"/>
      <c r="J18" s="76"/>
      <c r="K18" s="76"/>
    </row>
    <row r="19" spans="2:11" ht="12.75">
      <c r="B19" s="234" t="s">
        <v>42</v>
      </c>
      <c r="C19" s="234"/>
      <c r="D19" s="234"/>
      <c r="E19" s="234"/>
      <c r="F19" s="234"/>
      <c r="G19" s="234"/>
      <c r="H19" s="234"/>
      <c r="I19" s="76"/>
      <c r="J19" s="76"/>
      <c r="K19" s="76"/>
    </row>
    <row r="20" spans="2:11" ht="12.75">
      <c r="B20" s="234"/>
      <c r="C20" s="234"/>
      <c r="D20" s="234"/>
      <c r="E20" s="234"/>
      <c r="F20" s="234"/>
      <c r="G20" s="234"/>
      <c r="H20" s="234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133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134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>
        <v>3345</v>
      </c>
      <c r="D3" s="3">
        <v>7092</v>
      </c>
      <c r="E3" s="3">
        <v>7568</v>
      </c>
      <c r="F3" s="3"/>
      <c r="G3" s="3"/>
      <c r="H3" s="3"/>
      <c r="I3" s="3"/>
      <c r="J3" s="3"/>
      <c r="K3" s="3"/>
      <c r="L3" s="3"/>
      <c r="M3" s="3"/>
      <c r="N3" s="3">
        <v>20746</v>
      </c>
      <c r="O3" s="97">
        <v>0.8776546239106523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>
        <v>468</v>
      </c>
      <c r="D4" s="3">
        <v>882</v>
      </c>
      <c r="E4" s="3">
        <v>1052</v>
      </c>
      <c r="F4" s="3"/>
      <c r="G4" s="3"/>
      <c r="H4" s="3"/>
      <c r="I4" s="3"/>
      <c r="J4" s="3"/>
      <c r="K4" s="3"/>
      <c r="L4" s="3"/>
      <c r="M4" s="3"/>
      <c r="N4" s="3">
        <v>2892</v>
      </c>
      <c r="O4" s="97">
        <v>0.12234537608934766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117</v>
      </c>
      <c r="B5" s="9">
        <v>3231</v>
      </c>
      <c r="C5" s="9">
        <v>3813</v>
      </c>
      <c r="D5" s="9">
        <v>7974</v>
      </c>
      <c r="E5" s="9">
        <v>8620</v>
      </c>
      <c r="F5" s="9"/>
      <c r="G5" s="9"/>
      <c r="H5" s="9"/>
      <c r="I5" s="9"/>
      <c r="J5" s="9"/>
      <c r="K5" s="9"/>
      <c r="L5" s="9"/>
      <c r="M5" s="9"/>
      <c r="N5" s="9">
        <v>23638</v>
      </c>
      <c r="O5" s="97">
        <v>1</v>
      </c>
      <c r="T5" s="48" t="s">
        <v>79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118</v>
      </c>
      <c r="B6" s="207">
        <v>-0.10250000000000004</v>
      </c>
      <c r="C6" s="207">
        <v>0.18012999071494895</v>
      </c>
      <c r="D6" s="207">
        <v>1.0912667191188041</v>
      </c>
      <c r="E6" s="207">
        <v>0.08101329320290951</v>
      </c>
      <c r="F6" s="207"/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120</v>
      </c>
      <c r="B7" s="208">
        <v>-0.25826446280991733</v>
      </c>
      <c r="C7" s="208">
        <v>-0.24881796690307334</v>
      </c>
      <c r="D7" s="208">
        <v>0.8909177140147024</v>
      </c>
      <c r="E7" s="208">
        <v>0.826658190294554</v>
      </c>
      <c r="F7" s="208"/>
      <c r="G7" s="208"/>
      <c r="H7" s="208"/>
      <c r="I7" s="208"/>
      <c r="J7" s="208"/>
      <c r="K7" s="208"/>
      <c r="L7" s="208"/>
      <c r="M7" s="208"/>
      <c r="N7" s="208">
        <v>0.28691202090592327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2" t="s">
        <v>6</v>
      </c>
      <c r="B9" s="224" t="str">
        <f>'R_MP NEW 2021vs2020'!B12:C12</f>
        <v>APRIL</v>
      </c>
      <c r="C9" s="225"/>
      <c r="D9" s="226" t="s">
        <v>33</v>
      </c>
      <c r="E9" s="228" t="s">
        <v>23</v>
      </c>
      <c r="F9" s="229"/>
      <c r="G9" s="226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'R_MP NEW 2021vs2020'!B13</f>
        <v>2021</v>
      </c>
      <c r="C10" s="45">
        <f>'R_MP NEW 2021vs2020'!C13</f>
        <v>2020</v>
      </c>
      <c r="D10" s="227"/>
      <c r="E10" s="45">
        <f>'R_MP NEW 2021vs2020'!E13</f>
        <v>2021</v>
      </c>
      <c r="F10" s="45">
        <f>'R_MP NEW 2021vs2020'!F13</f>
        <v>2020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7568</v>
      </c>
      <c r="C11" s="187">
        <v>4303</v>
      </c>
      <c r="D11" s="188">
        <v>0.7587729491052755</v>
      </c>
      <c r="E11" s="187">
        <v>20746</v>
      </c>
      <c r="F11" s="189">
        <v>16414</v>
      </c>
      <c r="G11" s="188">
        <v>0.2639210430120629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1052</v>
      </c>
      <c r="C12" s="187">
        <v>416</v>
      </c>
      <c r="D12" s="188">
        <v>1.5288461538461537</v>
      </c>
      <c r="E12" s="187">
        <v>2892</v>
      </c>
      <c r="F12" s="189">
        <v>1954</v>
      </c>
      <c r="G12" s="188">
        <v>0.48004094165813704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8620</v>
      </c>
      <c r="C13" s="187">
        <v>4719</v>
      </c>
      <c r="D13" s="188">
        <v>0.826658190294554</v>
      </c>
      <c r="E13" s="187">
        <v>23638</v>
      </c>
      <c r="F13" s="187">
        <v>18368</v>
      </c>
      <c r="G13" s="188">
        <v>0.28691202090592327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3" t="s">
        <v>142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12"/>
    </row>
    <row r="3" spans="1:15" ht="21" customHeight="1">
      <c r="A3" s="278" t="s">
        <v>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81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82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83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84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135</v>
      </c>
      <c r="B9" s="269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1"/>
      <c r="O9" s="14"/>
      <c r="R9" s="33"/>
    </row>
    <row r="10" spans="1:18" ht="12.75">
      <c r="A10" s="136" t="s">
        <v>136</v>
      </c>
      <c r="B10" s="65">
        <v>410</v>
      </c>
      <c r="C10" s="65">
        <v>906</v>
      </c>
      <c r="D10" s="65">
        <v>2223</v>
      </c>
      <c r="E10" s="65">
        <v>2884</v>
      </c>
      <c r="F10" s="65"/>
      <c r="G10" s="65"/>
      <c r="H10" s="65"/>
      <c r="I10" s="65"/>
      <c r="J10" s="65"/>
      <c r="K10" s="65"/>
      <c r="L10" s="65"/>
      <c r="M10" s="65"/>
      <c r="N10" s="65">
        <v>6423</v>
      </c>
      <c r="O10" s="14"/>
      <c r="R10" s="33"/>
    </row>
    <row r="11" spans="1:18" s="17" customFormat="1" ht="12.75">
      <c r="A11" s="64" t="s">
        <v>137</v>
      </c>
      <c r="B11" s="136">
        <v>2741</v>
      </c>
      <c r="C11" s="136">
        <v>3345</v>
      </c>
      <c r="D11" s="136">
        <v>7092</v>
      </c>
      <c r="E11" s="136">
        <v>7568</v>
      </c>
      <c r="F11" s="136"/>
      <c r="G11" s="136"/>
      <c r="H11" s="136"/>
      <c r="I11" s="136"/>
      <c r="J11" s="136"/>
      <c r="K11" s="136"/>
      <c r="L11" s="136"/>
      <c r="M11" s="136"/>
      <c r="N11" s="136">
        <v>20746</v>
      </c>
      <c r="O11" s="16"/>
      <c r="R11" s="33"/>
    </row>
    <row r="12" spans="1:18" s="5" customFormat="1" ht="12.75">
      <c r="A12" s="40" t="s">
        <v>138</v>
      </c>
      <c r="B12" s="41">
        <v>3151</v>
      </c>
      <c r="C12" s="41">
        <v>4251</v>
      </c>
      <c r="D12" s="41">
        <v>9315</v>
      </c>
      <c r="E12" s="41">
        <v>10452</v>
      </c>
      <c r="F12" s="41"/>
      <c r="G12" s="41"/>
      <c r="H12" s="41"/>
      <c r="I12" s="41"/>
      <c r="J12" s="41"/>
      <c r="K12" s="41"/>
      <c r="L12" s="41"/>
      <c r="M12" s="41"/>
      <c r="N12" s="41">
        <v>27169</v>
      </c>
      <c r="O12" s="34"/>
      <c r="R12" s="35"/>
    </row>
    <row r="13" spans="1:18" ht="12.75">
      <c r="A13" s="42" t="s">
        <v>18</v>
      </c>
      <c r="B13" s="150">
        <v>-0.303646408839779</v>
      </c>
      <c r="C13" s="150">
        <v>-0.2407572780853724</v>
      </c>
      <c r="D13" s="150">
        <v>0.8175609756097562</v>
      </c>
      <c r="E13" s="150">
        <v>0.7667342799188641</v>
      </c>
      <c r="F13" s="150"/>
      <c r="G13" s="150"/>
      <c r="H13" s="150"/>
      <c r="I13" s="150"/>
      <c r="J13" s="150"/>
      <c r="K13" s="150"/>
      <c r="L13" s="150"/>
      <c r="M13" s="150"/>
      <c r="N13" s="150">
        <v>0.28367587999055033</v>
      </c>
      <c r="P13" s="29"/>
      <c r="R13" s="33"/>
    </row>
    <row r="14" spans="1:18" ht="12.75">
      <c r="A14" s="42" t="s">
        <v>19</v>
      </c>
      <c r="B14" s="150">
        <v>-0.4126074498567335</v>
      </c>
      <c r="C14" s="150">
        <v>-0.1688073394495413</v>
      </c>
      <c r="D14" s="150">
        <v>0.6466666666666667</v>
      </c>
      <c r="E14" s="150">
        <v>0.7879727216367018</v>
      </c>
      <c r="F14" s="150"/>
      <c r="G14" s="150"/>
      <c r="H14" s="150"/>
      <c r="I14" s="150"/>
      <c r="J14" s="150"/>
      <c r="K14" s="150"/>
      <c r="L14" s="150"/>
      <c r="M14" s="150"/>
      <c r="N14" s="150">
        <v>0.35192591033466636</v>
      </c>
      <c r="R14" s="33"/>
    </row>
    <row r="15" spans="1:18" ht="12.75">
      <c r="A15" s="42" t="s">
        <v>20</v>
      </c>
      <c r="B15" s="150">
        <v>-0.28377319048863336</v>
      </c>
      <c r="C15" s="150">
        <v>-0.2581503659347971</v>
      </c>
      <c r="D15" s="150">
        <v>0.8786754966887418</v>
      </c>
      <c r="E15" s="150">
        <v>0.7587729491052755</v>
      </c>
      <c r="F15" s="150"/>
      <c r="G15" s="150"/>
      <c r="H15" s="150"/>
      <c r="I15" s="150"/>
      <c r="J15" s="150"/>
      <c r="K15" s="150"/>
      <c r="L15" s="150"/>
      <c r="M15" s="150"/>
      <c r="N15" s="150">
        <v>0.2639210430120629</v>
      </c>
      <c r="R15" s="33"/>
    </row>
    <row r="16" spans="1:18" ht="12.75">
      <c r="A16" s="42" t="s">
        <v>21</v>
      </c>
      <c r="B16" s="150">
        <v>0.13011742304030466</v>
      </c>
      <c r="C16" s="150">
        <v>0.21312632321806635</v>
      </c>
      <c r="D16" s="150">
        <v>0.23864734299516907</v>
      </c>
      <c r="E16" s="150">
        <v>0.275928052047455</v>
      </c>
      <c r="F16" s="150"/>
      <c r="G16" s="150"/>
      <c r="H16" s="150"/>
      <c r="I16" s="150"/>
      <c r="J16" s="150"/>
      <c r="K16" s="150"/>
      <c r="L16" s="150"/>
      <c r="M16" s="150"/>
      <c r="N16" s="150">
        <v>0.23640914277301336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8" t="s">
        <v>3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81</v>
      </c>
      <c r="B20" s="275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7"/>
      <c r="O20" s="14"/>
      <c r="R20" s="33"/>
    </row>
    <row r="21" spans="1:18" ht="12.75">
      <c r="A21" s="136" t="s">
        <v>85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86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87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135</v>
      </c>
      <c r="B24" s="269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1"/>
      <c r="O24" s="14"/>
      <c r="R24" s="33"/>
    </row>
    <row r="25" spans="1:18" ht="12.75">
      <c r="A25" s="136" t="s">
        <v>139</v>
      </c>
      <c r="B25" s="65">
        <v>301</v>
      </c>
      <c r="C25" s="65">
        <v>401</v>
      </c>
      <c r="D25" s="65">
        <v>902</v>
      </c>
      <c r="E25" s="65">
        <v>1140</v>
      </c>
      <c r="F25" s="65"/>
      <c r="G25" s="65"/>
      <c r="H25" s="65"/>
      <c r="I25" s="65"/>
      <c r="J25" s="65"/>
      <c r="K25" s="65"/>
      <c r="L25" s="65"/>
      <c r="M25" s="65"/>
      <c r="N25" s="65">
        <v>2744</v>
      </c>
      <c r="O25" s="14"/>
      <c r="R25" s="33"/>
    </row>
    <row r="26" spans="1:18" s="17" customFormat="1" ht="12.75">
      <c r="A26" s="64" t="s">
        <v>140</v>
      </c>
      <c r="B26" s="136">
        <v>490</v>
      </c>
      <c r="C26" s="136">
        <v>468</v>
      </c>
      <c r="D26" s="136">
        <v>882</v>
      </c>
      <c r="E26" s="136">
        <v>1052</v>
      </c>
      <c r="F26" s="136"/>
      <c r="G26" s="136"/>
      <c r="H26" s="136"/>
      <c r="I26" s="136"/>
      <c r="J26" s="136"/>
      <c r="K26" s="136"/>
      <c r="L26" s="136"/>
      <c r="M26" s="136"/>
      <c r="N26" s="136">
        <v>2892</v>
      </c>
      <c r="O26" s="16"/>
      <c r="R26" s="33"/>
    </row>
    <row r="27" spans="1:15" s="5" customFormat="1" ht="12.75">
      <c r="A27" s="40" t="s">
        <v>141</v>
      </c>
      <c r="B27" s="41">
        <v>791</v>
      </c>
      <c r="C27" s="41">
        <v>869</v>
      </c>
      <c r="D27" s="41">
        <v>1784</v>
      </c>
      <c r="E27" s="41">
        <v>2192</v>
      </c>
      <c r="F27" s="41"/>
      <c r="G27" s="41"/>
      <c r="H27" s="41"/>
      <c r="I27" s="41"/>
      <c r="J27" s="41"/>
      <c r="K27" s="41"/>
      <c r="L27" s="41"/>
      <c r="M27" s="41"/>
      <c r="N27" s="41">
        <v>5636</v>
      </c>
      <c r="O27" s="34"/>
    </row>
    <row r="28" spans="1:15" s="5" customFormat="1" ht="12.75">
      <c r="A28" s="42" t="s">
        <v>18</v>
      </c>
      <c r="B28" s="150">
        <v>-0.3285229202037352</v>
      </c>
      <c r="C28" s="150">
        <v>-0.39230769230769236</v>
      </c>
      <c r="D28" s="150">
        <v>0.4283426741393115</v>
      </c>
      <c r="E28" s="150">
        <v>0.7864710676446618</v>
      </c>
      <c r="F28" s="150"/>
      <c r="G28" s="150"/>
      <c r="H28" s="150"/>
      <c r="I28" s="150"/>
      <c r="J28" s="150"/>
      <c r="K28" s="150"/>
      <c r="L28" s="150"/>
      <c r="M28" s="150"/>
      <c r="N28" s="150">
        <v>0.10857592446892217</v>
      </c>
      <c r="O28" s="34"/>
    </row>
    <row r="29" spans="1:15" s="5" customFormat="1" ht="12.75">
      <c r="A29" s="42" t="s">
        <v>19</v>
      </c>
      <c r="B29" s="150">
        <v>-0.5362095531587057</v>
      </c>
      <c r="C29" s="150">
        <v>-0.5353418308227115</v>
      </c>
      <c r="D29" s="150">
        <v>0.11771995043370498</v>
      </c>
      <c r="E29" s="150">
        <v>0.4056720098643649</v>
      </c>
      <c r="F29" s="150"/>
      <c r="G29" s="150"/>
      <c r="H29" s="150"/>
      <c r="I29" s="150"/>
      <c r="J29" s="150"/>
      <c r="K29" s="150"/>
      <c r="L29" s="150"/>
      <c r="M29" s="150"/>
      <c r="N29" s="150">
        <v>-0.12332268370607025</v>
      </c>
      <c r="O29" s="34"/>
    </row>
    <row r="30" spans="1:15" s="5" customFormat="1" ht="12.75">
      <c r="A30" s="42" t="s">
        <v>20</v>
      </c>
      <c r="B30" s="150">
        <v>-0.07372400756143671</v>
      </c>
      <c r="C30" s="150">
        <v>-0.17460317460317465</v>
      </c>
      <c r="D30" s="150">
        <v>0.995475113122172</v>
      </c>
      <c r="E30" s="150">
        <v>1.5288461538461537</v>
      </c>
      <c r="F30" s="150"/>
      <c r="G30" s="150"/>
      <c r="H30" s="150"/>
      <c r="I30" s="150"/>
      <c r="J30" s="150"/>
      <c r="K30" s="150"/>
      <c r="L30" s="150"/>
      <c r="M30" s="150"/>
      <c r="N30" s="150">
        <v>0.48004094165813704</v>
      </c>
      <c r="O30" s="34"/>
    </row>
    <row r="31" spans="1:14" ht="12.75">
      <c r="A31" s="42" t="s">
        <v>22</v>
      </c>
      <c r="B31" s="150">
        <v>0.3805309734513274</v>
      </c>
      <c r="C31" s="150">
        <v>0.4614499424626007</v>
      </c>
      <c r="D31" s="150">
        <v>0.5056053811659192</v>
      </c>
      <c r="E31" s="150">
        <v>0.5200729927007299</v>
      </c>
      <c r="F31" s="150"/>
      <c r="G31" s="150"/>
      <c r="H31" s="150"/>
      <c r="I31" s="150"/>
      <c r="J31" s="150"/>
      <c r="K31" s="150"/>
      <c r="L31" s="150"/>
      <c r="M31" s="150"/>
      <c r="N31" s="150">
        <v>0.4868701206529453</v>
      </c>
    </row>
    <row r="34" spans="1:7" ht="30.75" customHeight="1">
      <c r="A34" s="232" t="s">
        <v>4</v>
      </c>
      <c r="B34" s="267" t="str">
        <f>'R_PTW USED 2021vs2020'!B9:C9</f>
        <v>APRIL</v>
      </c>
      <c r="C34" s="268"/>
      <c r="D34" s="265" t="s">
        <v>33</v>
      </c>
      <c r="E34" s="263" t="s">
        <v>23</v>
      </c>
      <c r="F34" s="264"/>
      <c r="G34" s="265" t="s">
        <v>33</v>
      </c>
    </row>
    <row r="35" spans="1:7" ht="15.75" customHeight="1">
      <c r="A35" s="233"/>
      <c r="B35" s="45">
        <v>2021</v>
      </c>
      <c r="C35" s="45">
        <v>2020</v>
      </c>
      <c r="D35" s="266"/>
      <c r="E35" s="45">
        <v>2021</v>
      </c>
      <c r="F35" s="45">
        <v>2020</v>
      </c>
      <c r="G35" s="266"/>
    </row>
    <row r="36" spans="1:7" ht="15.75" customHeight="1">
      <c r="A36" s="67" t="s">
        <v>39</v>
      </c>
      <c r="B36" s="192">
        <v>2884</v>
      </c>
      <c r="C36" s="192">
        <v>1613</v>
      </c>
      <c r="D36" s="188">
        <v>0.7879727216367018</v>
      </c>
      <c r="E36" s="192">
        <v>6423</v>
      </c>
      <c r="F36" s="192">
        <v>4751</v>
      </c>
      <c r="G36" s="188">
        <v>0.35192591033466636</v>
      </c>
    </row>
    <row r="37" spans="1:7" ht="15.75" customHeight="1">
      <c r="A37" s="67" t="s">
        <v>40</v>
      </c>
      <c r="B37" s="192">
        <v>7568</v>
      </c>
      <c r="C37" s="192">
        <v>4303</v>
      </c>
      <c r="D37" s="188">
        <v>0.7587729491052755</v>
      </c>
      <c r="E37" s="192">
        <v>20746</v>
      </c>
      <c r="F37" s="192">
        <v>16414</v>
      </c>
      <c r="G37" s="188">
        <v>0.2639210430120629</v>
      </c>
    </row>
    <row r="38" spans="1:7" ht="15.75" customHeight="1">
      <c r="A38" s="95" t="s">
        <v>5</v>
      </c>
      <c r="B38" s="192">
        <v>10452</v>
      </c>
      <c r="C38" s="192">
        <v>5916</v>
      </c>
      <c r="D38" s="188">
        <v>0.7667342799188641</v>
      </c>
      <c r="E38" s="192">
        <v>27169</v>
      </c>
      <c r="F38" s="192">
        <v>21165</v>
      </c>
      <c r="G38" s="188">
        <v>0.28367587999055033</v>
      </c>
    </row>
    <row r="39" ht="15.75" customHeight="1"/>
    <row r="40" ht="15.75" customHeight="1"/>
    <row r="41" spans="1:7" ht="32.25" customHeight="1">
      <c r="A41" s="232" t="s">
        <v>3</v>
      </c>
      <c r="B41" s="267" t="str">
        <f>B34</f>
        <v>APRIL</v>
      </c>
      <c r="C41" s="268"/>
      <c r="D41" s="265" t="s">
        <v>33</v>
      </c>
      <c r="E41" s="263" t="s">
        <v>23</v>
      </c>
      <c r="F41" s="264"/>
      <c r="G41" s="265" t="s">
        <v>33</v>
      </c>
    </row>
    <row r="42" spans="1:7" ht="15.75" customHeight="1">
      <c r="A42" s="233"/>
      <c r="B42" s="45">
        <v>2021</v>
      </c>
      <c r="C42" s="45">
        <v>2020</v>
      </c>
      <c r="D42" s="266"/>
      <c r="E42" s="45">
        <v>2021</v>
      </c>
      <c r="F42" s="45">
        <v>2020</v>
      </c>
      <c r="G42" s="266"/>
    </row>
    <row r="43" spans="1:7" ht="15.75" customHeight="1">
      <c r="A43" s="67" t="s">
        <v>39</v>
      </c>
      <c r="B43" s="192">
        <v>1140</v>
      </c>
      <c r="C43" s="192">
        <v>811</v>
      </c>
      <c r="D43" s="188">
        <v>0.4056720098643649</v>
      </c>
      <c r="E43" s="192">
        <v>2744</v>
      </c>
      <c r="F43" s="192">
        <v>3130</v>
      </c>
      <c r="G43" s="188">
        <v>-0.12332268370607025</v>
      </c>
    </row>
    <row r="44" spans="1:7" ht="15.75" customHeight="1">
      <c r="A44" s="67" t="s">
        <v>40</v>
      </c>
      <c r="B44" s="192">
        <v>1052</v>
      </c>
      <c r="C44" s="192">
        <v>416</v>
      </c>
      <c r="D44" s="188">
        <v>1.5288461538461537</v>
      </c>
      <c r="E44" s="192">
        <v>2892</v>
      </c>
      <c r="F44" s="192">
        <v>1954</v>
      </c>
      <c r="G44" s="188">
        <v>0.48004094165813704</v>
      </c>
    </row>
    <row r="45" spans="1:7" ht="15.75" customHeight="1">
      <c r="A45" s="95" t="s">
        <v>5</v>
      </c>
      <c r="B45" s="192">
        <v>2192</v>
      </c>
      <c r="C45" s="192">
        <v>1227</v>
      </c>
      <c r="D45" s="188">
        <v>0.7864710676446618</v>
      </c>
      <c r="E45" s="192">
        <v>5636</v>
      </c>
      <c r="F45" s="192">
        <v>5084</v>
      </c>
      <c r="G45" s="188">
        <v>0.10857592446892217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2" t="s">
        <v>43</v>
      </c>
      <c r="B52" s="272"/>
      <c r="C52" s="272"/>
      <c r="D52" s="272"/>
      <c r="E52" s="272"/>
      <c r="F52" s="272"/>
      <c r="G52" s="272"/>
      <c r="H52" s="272"/>
      <c r="I52" s="272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2021-05-11T09:01:43Z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